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50" yWindow="-225" windowWidth="19320" windowHeight="12435" tabRatio="817"/>
  </bookViews>
  <sheets>
    <sheet name="Main Summary" sheetId="184" r:id="rId1"/>
    <sheet name="Sheet2" sheetId="194" r:id="rId2"/>
    <sheet name="Sheet1" sheetId="200" r:id="rId3"/>
  </sheets>
  <definedNames>
    <definedName name="Area">#REF!</definedName>
    <definedName name="CSAFIMU">#REF!</definedName>
    <definedName name="CSALaborTL">#REF!</definedName>
    <definedName name="CSALabRat">#REF!</definedName>
    <definedName name="CSAMatTL">#REF!</definedName>
    <definedName name="CSAMatup">#REF!</definedName>
    <definedName name="CSAOHP">#REF!</definedName>
    <definedName name="CSAPA">#REF!</definedName>
    <definedName name="CWME">0.2</definedName>
    <definedName name="Div">#REF!</definedName>
    <definedName name="ELECFIMU">#REF!</definedName>
    <definedName name="ElecLabRat">#REF!</definedName>
    <definedName name="ElecMatUp">#REF!</definedName>
    <definedName name="ELECOHP">#REF!</definedName>
    <definedName name="ElecPA">#REF!</definedName>
    <definedName name="EstDate" localSheetId="0">'Main Summary'!$C$6</definedName>
    <definedName name="EstDate">#REF!</definedName>
    <definedName name="ICFIMU">#REF!</definedName>
    <definedName name="ICLabRat">#REF!</definedName>
    <definedName name="ICMatup">#REF!</definedName>
    <definedName name="ICOHP">#REF!</definedName>
    <definedName name="ICPA">#REF!</definedName>
    <definedName name="ICProLabRat">#REF!</definedName>
    <definedName name="ITFIMU">#REF!</definedName>
    <definedName name="ITLabRat">#REF!</definedName>
    <definedName name="ITMatup">#REF!</definedName>
    <definedName name="ITOHP">#REF!</definedName>
    <definedName name="ITPA">#REF!</definedName>
    <definedName name="LSSFIMU">#REF!</definedName>
    <definedName name="LSSLabRat">#REF!</definedName>
    <definedName name="LSSMatUp">#REF!</definedName>
    <definedName name="LSSOHP">#REF!</definedName>
    <definedName name="LSSPA">#REF!</definedName>
    <definedName name="LSSProLabRat">#REF!</definedName>
    <definedName name="Masterformat">#REF!</definedName>
    <definedName name="MasterFormatCode">#REF!</definedName>
    <definedName name="MechFIMU">#REF!</definedName>
    <definedName name="MechLabRat">#REF!</definedName>
    <definedName name="MechMatup">#REF!</definedName>
    <definedName name="MechOHP">#REF!</definedName>
    <definedName name="MechPA">#REF!</definedName>
    <definedName name="_xlnm.Print_Area" localSheetId="0">'Main Summary'!$B$1:$F$54</definedName>
    <definedName name="ProcessFIMU">#REF!</definedName>
    <definedName name="ProcessLabRat">#REF!</definedName>
    <definedName name="ProcessOHP">#REF!</definedName>
    <definedName name="ProcessPA">#REF!</definedName>
    <definedName name="Project" localSheetId="0">'Main Summary'!$C$5</definedName>
    <definedName name="Project">#REF!</definedName>
    <definedName name="Revision" localSheetId="0">'Main Summary'!$C$7</definedName>
    <definedName name="Revision">#REF!</definedName>
    <definedName name="SalesTax">#REF!</definedName>
    <definedName name="SystemType">#REF!</definedName>
  </definedNames>
  <calcPr calcId="145621" calcMode="autoNoTable" iterate="1" iterateCount="15" iterateDelta="0.01"/>
</workbook>
</file>

<file path=xl/calcChain.xml><?xml version="1.0" encoding="utf-8"?>
<calcChain xmlns="http://schemas.openxmlformats.org/spreadsheetml/2006/main">
  <c r="D49" i="184" l="1"/>
  <c r="D46" i="184"/>
  <c r="D33" i="184" l="1"/>
  <c r="D51" i="184" s="1"/>
  <c r="M34" i="184" l="1"/>
  <c r="H14" i="184"/>
  <c r="M14" i="184"/>
  <c r="M45" i="184"/>
  <c r="M41" i="184"/>
  <c r="M37" i="184"/>
  <c r="M21" i="184"/>
  <c r="M44" i="184"/>
  <c r="M39" i="184"/>
  <c r="M43" i="184"/>
  <c r="M36" i="184"/>
  <c r="M17" i="184"/>
  <c r="M20" i="184"/>
  <c r="M25" i="184"/>
  <c r="M18" i="184"/>
  <c r="M26" i="184"/>
  <c r="M31" i="184"/>
  <c r="M23" i="184"/>
  <c r="M28" i="184"/>
  <c r="M30" i="184"/>
  <c r="M24" i="184"/>
  <c r="M16" i="184"/>
  <c r="M22" i="184"/>
  <c r="M19" i="184"/>
  <c r="M27" i="184"/>
  <c r="M15" i="184"/>
  <c r="M29" i="184"/>
  <c r="M40" i="184"/>
  <c r="M32" i="184"/>
  <c r="M35" i="184"/>
  <c r="M42" i="184"/>
  <c r="M38" i="184"/>
  <c r="M48" i="184"/>
  <c r="M51" i="184"/>
</calcChain>
</file>

<file path=xl/sharedStrings.xml><?xml version="1.0" encoding="utf-8"?>
<sst xmlns="http://schemas.openxmlformats.org/spreadsheetml/2006/main" count="92" uniqueCount="86">
  <si>
    <t>TOTAL PROJECT COST</t>
  </si>
  <si>
    <t>Check</t>
  </si>
  <si>
    <t>Delta</t>
  </si>
  <si>
    <t>Rev 0 - Rev 1</t>
  </si>
  <si>
    <t>Description</t>
  </si>
  <si>
    <t>Project Information</t>
  </si>
  <si>
    <t>Rev 0</t>
  </si>
  <si>
    <t>TOTAL</t>
  </si>
  <si>
    <t>Cap + Exp</t>
  </si>
  <si>
    <t xml:space="preserve"> $/GSF</t>
  </si>
  <si>
    <t>Signage</t>
  </si>
  <si>
    <t>Fire panel upgrades</t>
  </si>
  <si>
    <t>Retro fit room lights</t>
  </si>
  <si>
    <t>Paint</t>
  </si>
  <si>
    <t>Scope Ref</t>
  </si>
  <si>
    <t>Re - pipe domestic water</t>
  </si>
  <si>
    <t>Heaters - in room</t>
  </si>
  <si>
    <t>Hot Water Boilers</t>
  </si>
  <si>
    <t>Sealing exterior</t>
  </si>
  <si>
    <t>Windows - replace failed</t>
  </si>
  <si>
    <t>Counter tops - kitchen</t>
  </si>
  <si>
    <t>Flooring - carpet &amp; linoleum</t>
  </si>
  <si>
    <t>Window coverings</t>
  </si>
  <si>
    <t>Replace garbage chute</t>
  </si>
  <si>
    <t>Capital &amp; Expense</t>
  </si>
  <si>
    <t xml:space="preserve">Flooring - common areas </t>
  </si>
  <si>
    <t>Comments</t>
  </si>
  <si>
    <t>Add ADA showers</t>
  </si>
  <si>
    <t>Replace tubs, toilets, and sinks</t>
  </si>
  <si>
    <t>Items Included</t>
  </si>
  <si>
    <t>-New lounge and lobby lighting and new 4' fixtures in the corridors with (2) 4' tubes per fixture.</t>
  </si>
  <si>
    <t>-New flooring and rubber base in lounge, lobby and corridors.</t>
  </si>
  <si>
    <t>-Replace showers in 4 ADA rooms.</t>
  </si>
  <si>
    <t>-New counter tops and backsplash in all rooms.</t>
  </si>
  <si>
    <t>-Paint entire interior - 1 primer and 2 finish coats.</t>
  </si>
  <si>
    <t>- Replace tubs, toilets &amp; sinks including mirrors, shower rod and curtain and grab bars.</t>
  </si>
  <si>
    <t>Refurbish room doors</t>
  </si>
  <si>
    <t>-New doors and hardware for (4) ADA room units.
-Refurbish all room doors.</t>
  </si>
  <si>
    <t>Main Building Bid Breakout</t>
  </si>
  <si>
    <t>GC COSTS SUB-TOTAL</t>
  </si>
  <si>
    <t>Not used</t>
  </si>
  <si>
    <t>Lighting corridors, lobby  and lounge</t>
  </si>
  <si>
    <t>-Addition of sprinklers in the (4) ADA rooms.
-Repiping additional sprinklers in (4) ADA rooms</t>
  </si>
  <si>
    <t>-Gas, water and electrical meters not required.</t>
  </si>
  <si>
    <t>Fire sprinkler heads and piping</t>
  </si>
  <si>
    <t>-New flooring in rooms.</t>
  </si>
  <si>
    <t>-Garbage chute not required to be replaced.</t>
  </si>
  <si>
    <t>-PSU to replace signage and coordinate installation with GC.</t>
  </si>
  <si>
    <t>Name of Bidding Contractor:</t>
  </si>
  <si>
    <t>GC General Conditions and Job Site Management Costs</t>
  </si>
  <si>
    <r>
      <t xml:space="preserve">Alternative No. 4 -  </t>
    </r>
    <r>
      <rPr>
        <sz val="12"/>
        <rFont val="Times New Roman"/>
        <family val="1"/>
      </rPr>
      <t>Lounge Ceiling – Do not install alcove and use the existing ceiling grid.</t>
    </r>
  </si>
  <si>
    <r>
      <t xml:space="preserve">Alternative No. 5 </t>
    </r>
    <r>
      <rPr>
        <sz val="12"/>
        <rFont val="Times New Roman"/>
        <family val="1"/>
      </rPr>
      <t>-  Replace parking garage lighting using a performance spec.</t>
    </r>
  </si>
  <si>
    <r>
      <t xml:space="preserve">Alternative No. 5a </t>
    </r>
    <r>
      <rPr>
        <sz val="12"/>
        <rFont val="Times New Roman"/>
        <family val="1"/>
      </rPr>
      <t>-  Replace parking garage lighting using the design and layout shown on the electrical design drawings.</t>
    </r>
  </si>
  <si>
    <r>
      <t xml:space="preserve">Alternative No. 6 – </t>
    </r>
    <r>
      <rPr>
        <sz val="12"/>
        <rFont val="Times New Roman"/>
        <family val="1"/>
      </rPr>
      <t xml:space="preserve"> Replace boilers including piping, electrical and controls.</t>
    </r>
  </si>
  <si>
    <r>
      <t xml:space="preserve">Alternative No. 9 </t>
    </r>
    <r>
      <rPr>
        <sz val="12"/>
        <rFont val="Times New Roman"/>
        <family val="1"/>
      </rPr>
      <t>-  Add (1) living room light in all of the units.</t>
    </r>
  </si>
  <si>
    <r>
      <t xml:space="preserve">Alternative No. 10 -  </t>
    </r>
    <r>
      <rPr>
        <sz val="12"/>
        <rFont val="Times New Roman"/>
        <family val="1"/>
      </rPr>
      <t>Replace (2) electric heaters in all of the units.</t>
    </r>
  </si>
  <si>
    <t>Does not include ABI #2 to lower the grade of the carpet.</t>
  </si>
  <si>
    <t>-Does not include ABI #2 to lower the grade of the carpet.</t>
  </si>
  <si>
    <t>- Digital thermostat not required.                                               - Does not include ABI #7 to relocate telecom outlets in the rooms.</t>
  </si>
  <si>
    <t>-Kitchen: (2) 6" Halo down lights and new lens for exst. fluorescent.                                                      - Living Room:  Add ceiling light (ABI #9)</t>
  </si>
  <si>
    <t xml:space="preserve">-Replace failing windows (ABI #8) </t>
  </si>
  <si>
    <t>-Sealing of exterior (ABI #1)</t>
  </si>
  <si>
    <t>-Does not include ABI #12 to replace 12x12 ceiling panels with 18x18.</t>
  </si>
  <si>
    <t>-Fire panel upgrade and fire alarm audibility enhancements.</t>
  </si>
  <si>
    <t>-Replace heaters in rooms with non digital thermostat (ABI #10).</t>
  </si>
  <si>
    <t>-Job Site Trailer</t>
  </si>
  <si>
    <t>-Copper re-piping at horizontals, verticals &amp; mains of entire building.
-Wirsbo or copper re-piping at branches.</t>
  </si>
  <si>
    <t>2b</t>
  </si>
  <si>
    <t xml:space="preserve">-Roof &amp; rooftop AHU's replacement. Add (7) new overflow drains and associated piping including rerouting of electrical power. </t>
  </si>
  <si>
    <t>Mechanical and electrical work to support the re-roof</t>
  </si>
  <si>
    <t>See mechanical and electrical drawings for the roof level.</t>
  </si>
  <si>
    <t>CATEGORY B SCOPE ITEMS</t>
  </si>
  <si>
    <t>CATEGORY A COST OF WORK SUB-TOTAL</t>
  </si>
  <si>
    <t>CATEGORY B COST OF WORK SUB-TOTAL</t>
  </si>
  <si>
    <t>-Boiler replacement with (3) A.O. Smith BTH-5001 boilers and replace expansion tank and associated piping (ABI #6).</t>
  </si>
  <si>
    <t>-Change garbage chute doors and man doors.</t>
  </si>
  <si>
    <t>Kitchen - Cabinets, appliances and fixtures</t>
  </si>
  <si>
    <t>Bathrooms - Cabinets, fixtures and accessories</t>
  </si>
  <si>
    <t>-Refaced cabinets, new expanded size appliances, removal of peninsula upper cabinet.  
-Reconfigured kitchens in 4 ADA units.
-New plumbing fixtures.                                                        - New countertops and backsplashes.</t>
  </si>
  <si>
    <t>-New cabinets                                                           -New sinks, tubs, toilets and associated fixtures.                                                -New accessories including mirrors, shower rod, curtain and grab bars.                                                        -Reconfigured bathrooms with roll in showers for 4 ADA units.                                               -Remodel ADA bathroom on the 1st floor.</t>
  </si>
  <si>
    <t>CATEGORY A SCOPE ITEMS</t>
  </si>
  <si>
    <t xml:space="preserve">-Replace ceilings in lobby and lounge.                                                   -Wood, alcove ceiling included (ABI #4).                                                              -New cabinetry in 1st floor laundry and 1st floor lounge.                                                                             -ADA powered door at 1st floor laundry.                                                   -ADA powered door at 1st floor lobby door. </t>
  </si>
  <si>
    <t>DETAILED COST BREAKDOWN - MAIN BUILDING</t>
  </si>
  <si>
    <t>-Replace window coverings as specified on drawings (ABI #3).</t>
  </si>
  <si>
    <t>Lobby/lounge/laundry room</t>
  </si>
  <si>
    <t>APPENDIX 5.04a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</si>
</sst>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&quot;$&quot;* #,##0_);_(&quot;$&quot;* \(#,##0\);_(&quot;$&quot;* &quot;-&quot;??_);_(@_)"/>
    <numFmt numFmtId="166" formatCode="_(* #,##0_);_(* \(#,##0\);_(* &quot;-&quot;??_);_(@_)"/>
    <numFmt numFmtId="167" formatCode="0.0"/>
    <numFmt numFmtId="168" formatCode="mm/dd/yy"/>
    <numFmt numFmtId="169" formatCode="#,##0\ &quot;F&quot;;[Red]\-#,##0\ &quot;F&quot;"/>
    <numFmt numFmtId="170" formatCode="#,##0.00\ &quot;F&quot;;[Red]\-#,##0.00\ &quot;F&quot;"/>
    <numFmt numFmtId="171" formatCode="0.00_)"/>
    <numFmt numFmtId="172" formatCode="&quot;$&quot;#,##0.0"/>
    <numFmt numFmtId="173" formatCode="0.00_);[Red]\(0.00\)"/>
    <numFmt numFmtId="174" formatCode="_-&quot;£&quot;* #,##0_-;\-&quot;£&quot;* #,##0_-;_-&quot;£&quot;* &quot;-&quot;_-;_-@_-"/>
    <numFmt numFmtId="175" formatCode="[$€]#,##0.00_);[Red]\([$€]#,##0.00\)"/>
    <numFmt numFmtId="176" formatCode="0.0_);[Red]\(0.0\)"/>
    <numFmt numFmtId="177" formatCode="#,##0&quot; F&quot;_);\(#,##0&quot; F&quot;\)"/>
    <numFmt numFmtId="178" formatCode="#,##0,"/>
    <numFmt numFmtId="179" formatCode="0.0,,&quot;M&quot;"/>
    <numFmt numFmtId="180" formatCode="0.0,&quot;K&quot;"/>
    <numFmt numFmtId="181" formatCode="#,##0.0,,"/>
    <numFmt numFmtId="182" formatCode="&quot;$&quot;#,##0\ ;\(&quot;$&quot;#,##0\)"/>
    <numFmt numFmtId="183" formatCode="_([$$-409]* #,##0_);_([$$-409]* \(#,##0\);_([$$-409]* &quot;-&quot;_);_(@_)"/>
  </numFmts>
  <fonts count="72">
    <font>
      <sz val="10"/>
      <name val="Times New Roman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i/>
      <sz val="16"/>
      <color indexed="9"/>
      <name val="Arial"/>
      <family val="2"/>
    </font>
    <font>
      <sz val="10"/>
      <name val="Helv"/>
      <family val="2"/>
    </font>
    <font>
      <sz val="11"/>
      <name val="–¾’©"/>
      <family val="2"/>
      <charset val="128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color indexed="9"/>
      <name val="Arial"/>
      <family val="2"/>
    </font>
    <font>
      <sz val="10"/>
      <name val="Times New Roman"/>
      <family val="1"/>
    </font>
    <font>
      <sz val="12"/>
      <name val="Osaka"/>
      <family val="2"/>
      <charset val="128"/>
    </font>
    <font>
      <sz val="12"/>
      <name val="¹ÙÅÁÃ¼"/>
      <family val="2"/>
      <charset val="129"/>
    </font>
    <font>
      <sz val="8"/>
      <name val="Times New Roman"/>
      <family val="1"/>
    </font>
    <font>
      <b/>
      <sz val="11"/>
      <color indexed="18"/>
      <name val="Times New Roman"/>
      <family val="1"/>
    </font>
    <font>
      <sz val="12"/>
      <name val="±¼¸²Ã¼"/>
      <family val="2"/>
      <charset val="129"/>
    </font>
    <font>
      <sz val="12"/>
      <name val="MS Sans Serif"/>
      <family val="2"/>
    </font>
    <font>
      <sz val="10"/>
      <name val="MS Serif"/>
      <family val="1"/>
    </font>
    <font>
      <sz val="10"/>
      <name val="TMS RMN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sz val="10"/>
      <color indexed="14"/>
      <name val="Arial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8.25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b/>
      <sz val="8"/>
      <name val="Times New Roman"/>
      <family val="1"/>
    </font>
    <font>
      <sz val="12"/>
      <name val="宋体"/>
      <charset val="134"/>
    </font>
    <font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9"/>
      <name val="Arial"/>
      <family val="2"/>
    </font>
    <font>
      <sz val="10"/>
      <color indexed="63"/>
      <name val="Futura Medium"/>
      <family val="2"/>
    </font>
    <font>
      <sz val="10"/>
      <color indexed="9"/>
      <name val="Futura Medium"/>
      <family val="2"/>
    </font>
    <font>
      <sz val="10"/>
      <color indexed="20"/>
      <name val="Futura Medium"/>
      <family val="2"/>
    </font>
    <font>
      <b/>
      <sz val="10"/>
      <color indexed="52"/>
      <name val="Futura Medium"/>
      <family val="2"/>
    </font>
    <font>
      <b/>
      <sz val="10"/>
      <color indexed="9"/>
      <name val="Futura Medium"/>
      <family val="2"/>
    </font>
    <font>
      <i/>
      <sz val="10"/>
      <color indexed="23"/>
      <name val="Futura Medium"/>
      <family val="2"/>
    </font>
    <font>
      <sz val="10"/>
      <color indexed="17"/>
      <name val="Futura Medium"/>
      <family val="2"/>
    </font>
    <font>
      <b/>
      <sz val="15"/>
      <color indexed="62"/>
      <name val="Futura Medium"/>
      <family val="2"/>
    </font>
    <font>
      <b/>
      <sz val="13"/>
      <color indexed="62"/>
      <name val="Futura Medium"/>
      <family val="2"/>
    </font>
    <font>
      <b/>
      <sz val="11"/>
      <color indexed="62"/>
      <name val="Futura Medium"/>
      <family val="2"/>
    </font>
    <font>
      <sz val="10"/>
      <color indexed="62"/>
      <name val="Futura Medium"/>
      <family val="2"/>
    </font>
    <font>
      <sz val="10"/>
      <color indexed="52"/>
      <name val="Futura Medium"/>
      <family val="2"/>
    </font>
    <font>
      <sz val="10"/>
      <color indexed="60"/>
      <name val="Futura Medium"/>
      <family val="2"/>
    </font>
    <font>
      <b/>
      <sz val="10"/>
      <color indexed="63"/>
      <name val="Futura Medium"/>
      <family val="2"/>
    </font>
    <font>
      <b/>
      <sz val="18"/>
      <color indexed="62"/>
      <name val="Cambria"/>
      <family val="2"/>
    </font>
    <font>
      <sz val="10"/>
      <color indexed="53"/>
      <name val="Futura Medium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u/>
      <sz val="12"/>
      <name val="Times New Roman"/>
      <family val="1"/>
    </font>
    <font>
      <b/>
      <sz val="12"/>
      <name val="Times New Roman"/>
      <family val="1"/>
    </font>
    <font>
      <b/>
      <sz val="2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8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9"/>
      </patternFill>
    </fill>
    <fill>
      <patternFill patternType="solid">
        <fgColor indexed="16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8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dark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7">
    <xf numFmtId="0" fontId="0" fillId="0" borderId="0"/>
    <xf numFmtId="0" fontId="2" fillId="0" borderId="0"/>
    <xf numFmtId="0" fontId="2" fillId="0" borderId="0"/>
    <xf numFmtId="0" fontId="18" fillId="0" borderId="0"/>
    <xf numFmtId="6" fontId="44" fillId="0" borderId="0" applyFont="0" applyFill="0" applyBorder="0" applyAlignment="0" applyProtection="0"/>
    <xf numFmtId="0" fontId="18" fillId="0" borderId="0"/>
    <xf numFmtId="6" fontId="44" fillId="0" borderId="0" applyFont="0" applyFill="0" applyBorder="0" applyAlignment="0" applyProtection="0"/>
    <xf numFmtId="0" fontId="18" fillId="0" borderId="0"/>
    <xf numFmtId="0" fontId="2" fillId="0" borderId="0"/>
    <xf numFmtId="174" fontId="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6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0" fillId="0" borderId="0"/>
    <xf numFmtId="0" fontId="25" fillId="0" borderId="0"/>
    <xf numFmtId="9" fontId="26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6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6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8" borderId="0" applyNumberFormat="0" applyBorder="0" applyAlignment="0" applyProtection="0"/>
    <xf numFmtId="0" fontId="49" fillId="2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3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1" borderId="0" applyNumberFormat="0" applyBorder="0" applyAlignment="0" applyProtection="0"/>
    <xf numFmtId="0" fontId="5" fillId="0" borderId="0" applyNumberFormat="0" applyAlignment="0"/>
    <xf numFmtId="2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50" fillId="12" borderId="0" applyNumberFormat="0" applyBorder="0" applyAlignment="0" applyProtection="0"/>
    <xf numFmtId="0" fontId="15" fillId="13" borderId="0" applyNumberFormat="0" applyBorder="0" applyAlignment="0"/>
    <xf numFmtId="0" fontId="28" fillId="0" borderId="0"/>
    <xf numFmtId="0" fontId="29" fillId="0" borderId="0"/>
    <xf numFmtId="0" fontId="9" fillId="0" borderId="0" applyFill="0" applyBorder="0" applyAlignment="0"/>
    <xf numFmtId="0" fontId="9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9" fillId="0" borderId="0" applyFill="0" applyBorder="0" applyAlignment="0"/>
    <xf numFmtId="0" fontId="8" fillId="0" borderId="0" applyFill="0" applyBorder="0" applyAlignment="0"/>
    <xf numFmtId="0" fontId="9" fillId="0" borderId="0" applyFill="0" applyBorder="0" applyAlignment="0"/>
    <xf numFmtId="0" fontId="51" fillId="14" borderId="1" applyNumberFormat="0" applyAlignment="0" applyProtection="0"/>
    <xf numFmtId="38" fontId="30" fillId="0" borderId="0" applyFill="0">
      <protection locked="0"/>
    </xf>
    <xf numFmtId="0" fontId="52" fillId="7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" fillId="0" borderId="3" applyProtection="0">
      <alignment horizontal="center" vertical="top" wrapText="1"/>
      <protection hidden="1"/>
    </xf>
    <xf numFmtId="0" fontId="31" fillId="0" borderId="0" applyNumberFormat="0" applyAlignment="0">
      <alignment horizontal="left"/>
    </xf>
    <xf numFmtId="4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8" fillId="15" borderId="0" applyFont="0" applyBorder="0"/>
    <xf numFmtId="0" fontId="32" fillId="0" borderId="0" applyNumberFormat="0" applyAlignment="0" applyProtection="0"/>
    <xf numFmtId="14" fontId="9" fillId="0" borderId="0" applyFill="0" applyBorder="0" applyAlignment="0"/>
    <xf numFmtId="18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8" fillId="0" borderId="0" applyFill="0" applyBorder="0" applyAlignment="0"/>
    <xf numFmtId="0" fontId="7" fillId="0" borderId="0" applyFill="0" applyBorder="0" applyAlignment="0"/>
    <xf numFmtId="0" fontId="33" fillId="0" borderId="0" applyNumberFormat="0" applyAlignment="0">
      <alignment horizontal="left"/>
    </xf>
    <xf numFmtId="0" fontId="24" fillId="0" borderId="3" applyProtection="0"/>
    <xf numFmtId="175" fontId="2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ont="0" applyFill="0" applyBorder="0" applyAlignment="0"/>
    <xf numFmtId="9" fontId="19" fillId="0" borderId="0" applyFont="0" applyFill="0" applyBorder="0" applyAlignment="0" applyProtection="0"/>
    <xf numFmtId="0" fontId="54" fillId="10" borderId="0" applyNumberFormat="0" applyBorder="0" applyAlignment="0" applyProtection="0"/>
    <xf numFmtId="38" fontId="5" fillId="15" borderId="0" applyNumberFormat="0" applyBorder="0" applyAlignment="0" applyProtection="0"/>
    <xf numFmtId="0" fontId="10" fillId="0" borderId="4" applyNumberFormat="0" applyAlignment="0" applyProtection="0">
      <alignment horizontal="left" vertical="center"/>
    </xf>
    <xf numFmtId="0" fontId="10" fillId="0" borderId="5">
      <alignment horizontal="left" vertical="center"/>
    </xf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9">
      <alignment horizontal="center"/>
    </xf>
    <xf numFmtId="0" fontId="34" fillId="0" borderId="0">
      <alignment horizontal="center"/>
    </xf>
    <xf numFmtId="0" fontId="58" fillId="6" borderId="1" applyNumberFormat="0" applyAlignment="0" applyProtection="0"/>
    <xf numFmtId="10" fontId="5" fillId="16" borderId="3" applyNumberFormat="0" applyBorder="0" applyAlignment="0" applyProtection="0"/>
    <xf numFmtId="0" fontId="35" fillId="0" borderId="0" applyFill="0" applyBorder="0" applyAlignment="0"/>
    <xf numFmtId="0" fontId="35" fillId="0" borderId="0" applyFill="0" applyBorder="0" applyAlignment="0"/>
    <xf numFmtId="0" fontId="35" fillId="0" borderId="0" applyFill="0" applyBorder="0" applyAlignment="0"/>
    <xf numFmtId="0" fontId="8" fillId="0" borderId="0" applyFill="0" applyBorder="0" applyAlignment="0"/>
    <xf numFmtId="0" fontId="35" fillId="0" borderId="0" applyFill="0" applyBorder="0" applyAlignment="0"/>
    <xf numFmtId="0" fontId="59" fillId="0" borderId="10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81" fontId="8" fillId="0" borderId="0">
      <alignment horizontal="right"/>
    </xf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60" fillId="17" borderId="0" applyNumberFormat="0" applyBorder="0" applyAlignment="0" applyProtection="0"/>
    <xf numFmtId="37" fontId="21" fillId="0" borderId="0"/>
    <xf numFmtId="171" fontId="22" fillId="0" borderId="0"/>
    <xf numFmtId="0" fontId="14" fillId="0" borderId="0"/>
    <xf numFmtId="0" fontId="4" fillId="18" borderId="11" applyNumberFormat="0" applyFont="0" applyAlignment="0" applyProtection="0"/>
    <xf numFmtId="38" fontId="36" fillId="0" borderId="12" applyFont="0" applyFill="0" applyBorder="0" applyAlignment="0">
      <alignment horizont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1" fillId="14" borderId="13" applyNumberFormat="0" applyAlignment="0" applyProtection="0"/>
    <xf numFmtId="14" fontId="27" fillId="0" borderId="0">
      <alignment horizontal="center" wrapText="1"/>
      <protection locked="0"/>
    </xf>
    <xf numFmtId="9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8" fillId="0" borderId="0" applyFill="0" applyBorder="0" applyAlignment="0"/>
    <xf numFmtId="0" fontId="6" fillId="0" borderId="0" applyFill="0" applyBorder="0" applyAlignment="0"/>
    <xf numFmtId="172" fontId="8" fillId="0" borderId="0"/>
    <xf numFmtId="0" fontId="20" fillId="0" borderId="0" applyNumberFormat="0" applyFont="0" applyFill="0" applyBorder="0" applyAlignment="0" applyProtection="0">
      <alignment horizontal="left"/>
    </xf>
    <xf numFmtId="0" fontId="37" fillId="0" borderId="9">
      <alignment horizontal="center"/>
    </xf>
    <xf numFmtId="0" fontId="38" fillId="19" borderId="0" applyNumberFormat="0" applyFont="0" applyBorder="0" applyAlignment="0">
      <alignment horizontal="center"/>
    </xf>
    <xf numFmtId="164" fontId="8" fillId="0" borderId="0" applyNumberFormat="0" applyFill="0" applyBorder="0" applyAlignment="0" applyProtection="0">
      <alignment horizontal="left"/>
    </xf>
    <xf numFmtId="0" fontId="24" fillId="0" borderId="3" applyNumberFormat="0" applyAlignment="0"/>
    <xf numFmtId="0" fontId="39" fillId="20" borderId="14"/>
    <xf numFmtId="0" fontId="38" fillId="1" borderId="5" applyNumberFormat="0" applyFont="0" applyAlignment="0">
      <alignment horizontal="center"/>
    </xf>
    <xf numFmtId="0" fontId="40" fillId="0" borderId="0" applyNumberFormat="0" applyFill="0" applyBorder="0" applyAlignment="0">
      <alignment horizontal="center"/>
    </xf>
    <xf numFmtId="170" fontId="20" fillId="0" borderId="0">
      <alignment horizontal="center"/>
    </xf>
    <xf numFmtId="0" fontId="18" fillId="0" borderId="0"/>
    <xf numFmtId="40" fontId="41" fillId="0" borderId="0" applyBorder="0">
      <alignment horizontal="right"/>
    </xf>
    <xf numFmtId="0" fontId="42" fillId="0" borderId="0"/>
    <xf numFmtId="49" fontId="9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78" fontId="8" fillId="0" borderId="0">
      <alignment horizontal="right"/>
    </xf>
    <xf numFmtId="0" fontId="62" fillId="0" borderId="0" applyNumberFormat="0" applyFill="0" applyBorder="0" applyAlignment="0" applyProtection="0"/>
    <xf numFmtId="0" fontId="61" fillId="0" borderId="15" applyNumberFormat="0" applyFill="0" applyAlignment="0" applyProtection="0"/>
    <xf numFmtId="9" fontId="7" fillId="0" borderId="0" applyFill="0" applyBorder="0" applyAlignment="0" applyProtection="0"/>
    <xf numFmtId="0" fontId="63" fillId="0" borderId="0" applyNumberFormat="0" applyFill="0" applyBorder="0" applyAlignment="0" applyProtection="0"/>
    <xf numFmtId="1" fontId="24" fillId="21" borderId="16" applyNumberFormat="0" applyBorder="0" applyAlignment="0"/>
    <xf numFmtId="0" fontId="43" fillId="0" borderId="0"/>
  </cellStyleXfs>
  <cellXfs count="101">
    <xf numFmtId="0" fontId="0" fillId="0" borderId="0" xfId="0"/>
    <xf numFmtId="0" fontId="11" fillId="0" borderId="0" xfId="118" applyFont="1" applyAlignment="1">
      <alignment vertical="center"/>
    </xf>
    <xf numFmtId="0" fontId="11" fillId="0" borderId="18" xfId="118" applyFont="1" applyBorder="1" applyAlignment="1">
      <alignment vertical="center"/>
    </xf>
    <xf numFmtId="0" fontId="11" fillId="0" borderId="0" xfId="118" applyFont="1" applyBorder="1" applyAlignment="1">
      <alignment vertical="center"/>
    </xf>
    <xf numFmtId="0" fontId="11" fillId="0" borderId="19" xfId="118" applyFont="1" applyBorder="1" applyAlignment="1">
      <alignment vertical="center"/>
    </xf>
    <xf numFmtId="0" fontId="10" fillId="0" borderId="18" xfId="118" applyFont="1" applyBorder="1" applyAlignment="1">
      <alignment horizontal="right" vertical="center"/>
    </xf>
    <xf numFmtId="0" fontId="10" fillId="0" borderId="0" xfId="118" applyFont="1" applyBorder="1" applyAlignment="1">
      <alignment horizontal="right" vertical="center"/>
    </xf>
    <xf numFmtId="0" fontId="11" fillId="0" borderId="20" xfId="118" applyFont="1" applyBorder="1" applyAlignment="1">
      <alignment vertical="center"/>
    </xf>
    <xf numFmtId="0" fontId="11" fillId="0" borderId="9" xfId="118" applyFont="1" applyBorder="1" applyAlignment="1">
      <alignment vertical="center"/>
    </xf>
    <xf numFmtId="0" fontId="11" fillId="0" borderId="22" xfId="118" applyFont="1" applyBorder="1" applyAlignment="1">
      <alignment vertical="center"/>
    </xf>
    <xf numFmtId="0" fontId="13" fillId="21" borderId="3" xfId="118" applyFont="1" applyFill="1" applyBorder="1" applyAlignment="1">
      <alignment horizontal="center" vertical="center"/>
    </xf>
    <xf numFmtId="0" fontId="10" fillId="0" borderId="0" xfId="118" applyFont="1" applyAlignment="1">
      <alignment vertical="center"/>
    </xf>
    <xf numFmtId="166" fontId="11" fillId="0" borderId="25" xfId="65" applyNumberFormat="1" applyFont="1" applyBorder="1" applyAlignment="1">
      <alignment vertical="center"/>
    </xf>
    <xf numFmtId="44" fontId="11" fillId="0" borderId="25" xfId="72" applyNumberFormat="1" applyFont="1" applyBorder="1" applyAlignment="1">
      <alignment vertical="center"/>
    </xf>
    <xf numFmtId="0" fontId="12" fillId="23" borderId="3" xfId="118" applyFont="1" applyFill="1" applyBorder="1" applyAlignment="1">
      <alignment horizontal="center" vertical="center" wrapText="1"/>
    </xf>
    <xf numFmtId="0" fontId="12" fillId="23" borderId="3" xfId="118" applyFont="1" applyFill="1" applyBorder="1" applyAlignment="1">
      <alignment horizontal="center" vertical="center"/>
    </xf>
    <xf numFmtId="166" fontId="10" fillId="0" borderId="26" xfId="65" applyNumberFormat="1" applyFont="1" applyFill="1" applyBorder="1" applyAlignment="1">
      <alignment vertical="center"/>
    </xf>
    <xf numFmtId="166" fontId="12" fillId="23" borderId="3" xfId="65" applyNumberFormat="1" applyFont="1" applyFill="1" applyBorder="1" applyAlignment="1">
      <alignment vertical="center"/>
    </xf>
    <xf numFmtId="44" fontId="12" fillId="23" borderId="3" xfId="72" applyFont="1" applyFill="1" applyBorder="1" applyAlignment="1">
      <alignment vertical="center"/>
    </xf>
    <xf numFmtId="0" fontId="23" fillId="0" borderId="0" xfId="118" applyFont="1" applyAlignment="1">
      <alignment vertical="center"/>
    </xf>
    <xf numFmtId="165" fontId="11" fillId="0" borderId="0" xfId="72" applyNumberFormat="1" applyFont="1" applyAlignment="1">
      <alignment vertical="center"/>
    </xf>
    <xf numFmtId="0" fontId="11" fillId="22" borderId="0" xfId="118" applyFont="1" applyFill="1" applyAlignment="1">
      <alignment vertical="center"/>
    </xf>
    <xf numFmtId="0" fontId="11" fillId="15" borderId="27" xfId="118" applyFont="1" applyFill="1" applyBorder="1" applyAlignment="1">
      <alignment vertical="center"/>
    </xf>
    <xf numFmtId="0" fontId="45" fillId="15" borderId="5" xfId="118" applyFont="1" applyFill="1" applyBorder="1" applyAlignment="1">
      <alignment horizontal="center" vertical="center"/>
    </xf>
    <xf numFmtId="0" fontId="11" fillId="15" borderId="24" xfId="118" applyFont="1" applyFill="1" applyBorder="1" applyAlignment="1">
      <alignment vertical="center"/>
    </xf>
    <xf numFmtId="166" fontId="11" fillId="0" borderId="0" xfId="118" applyNumberFormat="1" applyFont="1" applyAlignment="1">
      <alignment vertical="center"/>
    </xf>
    <xf numFmtId="166" fontId="64" fillId="24" borderId="3" xfId="65" applyNumberFormat="1" applyFont="1" applyFill="1" applyBorder="1" applyAlignment="1">
      <alignment vertical="center"/>
    </xf>
    <xf numFmtId="44" fontId="64" fillId="24" borderId="3" xfId="72" applyFont="1" applyFill="1" applyBorder="1" applyAlignment="1">
      <alignment vertical="center"/>
    </xf>
    <xf numFmtId="0" fontId="46" fillId="0" borderId="0" xfId="118" applyFont="1" applyAlignment="1">
      <alignment vertical="center"/>
    </xf>
    <xf numFmtId="49" fontId="64" fillId="23" borderId="3" xfId="118" applyNumberFormat="1" applyFont="1" applyFill="1" applyBorder="1" applyAlignment="1">
      <alignment horizontal="right" vertical="center"/>
    </xf>
    <xf numFmtId="166" fontId="64" fillId="23" borderId="3" xfId="65" quotePrefix="1" applyNumberFormat="1" applyFont="1" applyFill="1" applyBorder="1" applyAlignment="1">
      <alignment horizontal="center" vertical="center"/>
    </xf>
    <xf numFmtId="1" fontId="65" fillId="23" borderId="28" xfId="0" applyNumberFormat="1" applyFont="1" applyFill="1" applyBorder="1" applyAlignment="1">
      <alignment horizontal="center" vertical="center"/>
    </xf>
    <xf numFmtId="0" fontId="47" fillId="25" borderId="31" xfId="118" applyFont="1" applyFill="1" applyBorder="1" applyAlignment="1">
      <alignment horizontal="center" vertical="center"/>
    </xf>
    <xf numFmtId="0" fontId="47" fillId="25" borderId="34" xfId="118" applyFont="1" applyFill="1" applyBorder="1" applyAlignment="1">
      <alignment horizontal="center" vertical="center"/>
    </xf>
    <xf numFmtId="0" fontId="47" fillId="25" borderId="34" xfId="118" applyFont="1" applyFill="1" applyBorder="1" applyAlignment="1">
      <alignment horizontal="center" vertical="center" wrapText="1"/>
    </xf>
    <xf numFmtId="167" fontId="65" fillId="24" borderId="32" xfId="118" applyNumberFormat="1" applyFont="1" applyFill="1" applyBorder="1" applyAlignment="1">
      <alignment horizontal="center" vertical="center"/>
    </xf>
    <xf numFmtId="49" fontId="64" fillId="24" borderId="33" xfId="118" applyNumberFormat="1" applyFont="1" applyFill="1" applyBorder="1" applyAlignment="1">
      <alignment vertical="center"/>
    </xf>
    <xf numFmtId="166" fontId="64" fillId="24" borderId="33" xfId="65" applyNumberFormat="1" applyFont="1" applyFill="1" applyBorder="1" applyAlignment="1">
      <alignment vertical="center"/>
    </xf>
    <xf numFmtId="0" fontId="10" fillId="0" borderId="19" xfId="118" applyFont="1" applyBorder="1" applyAlignment="1">
      <alignment horizontal="right" vertical="center"/>
    </xf>
    <xf numFmtId="0" fontId="47" fillId="25" borderId="35" xfId="118" applyFont="1" applyFill="1" applyBorder="1" applyAlignment="1">
      <alignment horizontal="center" vertical="center"/>
    </xf>
    <xf numFmtId="49" fontId="46" fillId="0" borderId="3" xfId="0" applyNumberFormat="1" applyFont="1" applyBorder="1" applyAlignment="1">
      <alignment vertical="center"/>
    </xf>
    <xf numFmtId="166" fontId="46" fillId="0" borderId="3" xfId="65" applyNumberFormat="1" applyFont="1" applyBorder="1" applyAlignment="1">
      <alignment vertical="center"/>
    </xf>
    <xf numFmtId="166" fontId="46" fillId="0" borderId="3" xfId="65" applyNumberFormat="1" applyFont="1" applyBorder="1" applyAlignment="1">
      <alignment vertical="center" wrapText="1"/>
    </xf>
    <xf numFmtId="49" fontId="46" fillId="0" borderId="3" xfId="0" applyNumberFormat="1" applyFont="1" applyFill="1" applyBorder="1" applyAlignment="1">
      <alignment vertical="center"/>
    </xf>
    <xf numFmtId="166" fontId="46" fillId="0" borderId="3" xfId="65" quotePrefix="1" applyNumberFormat="1" applyFont="1" applyBorder="1" applyAlignment="1">
      <alignment vertical="center" wrapText="1"/>
    </xf>
    <xf numFmtId="0" fontId="46" fillId="0" borderId="3" xfId="0" applyNumberFormat="1" applyFont="1" applyFill="1" applyBorder="1" applyAlignment="1">
      <alignment vertical="center" wrapText="1"/>
    </xf>
    <xf numFmtId="49" fontId="45" fillId="0" borderId="3" xfId="118" applyNumberFormat="1" applyFont="1" applyBorder="1" applyAlignment="1">
      <alignment vertical="center"/>
    </xf>
    <xf numFmtId="166" fontId="46" fillId="0" borderId="3" xfId="65" quotePrefix="1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left" vertical="center"/>
    </xf>
    <xf numFmtId="166" fontId="46" fillId="0" borderId="36" xfId="65" applyNumberFormat="1" applyFont="1" applyBorder="1" applyAlignment="1">
      <alignment vertical="center"/>
    </xf>
    <xf numFmtId="1" fontId="46" fillId="0" borderId="28" xfId="0" applyNumberFormat="1" applyFont="1" applyBorder="1" applyAlignment="1">
      <alignment horizontal="center" vertical="center"/>
    </xf>
    <xf numFmtId="166" fontId="46" fillId="0" borderId="36" xfId="65" applyNumberFormat="1" applyFont="1" applyFill="1" applyBorder="1" applyAlignment="1">
      <alignment vertical="center" wrapText="1"/>
    </xf>
    <xf numFmtId="166" fontId="46" fillId="0" borderId="36" xfId="65" applyNumberFormat="1" applyFont="1" applyBorder="1" applyAlignment="1">
      <alignment vertical="center" wrapText="1"/>
    </xf>
    <xf numFmtId="166" fontId="46" fillId="0" borderId="36" xfId="65" quotePrefix="1" applyNumberFormat="1" applyFont="1" applyBorder="1" applyAlignment="1">
      <alignment vertical="center" wrapText="1"/>
    </xf>
    <xf numFmtId="167" fontId="46" fillId="0" borderId="28" xfId="118" applyNumberFormat="1" applyFont="1" applyBorder="1" applyAlignment="1">
      <alignment horizontal="center" vertical="center"/>
    </xf>
    <xf numFmtId="10" fontId="46" fillId="0" borderId="28" xfId="125" applyNumberFormat="1" applyFont="1" applyBorder="1" applyAlignment="1">
      <alignment horizontal="center" vertical="center"/>
    </xf>
    <xf numFmtId="0" fontId="46" fillId="0" borderId="3" xfId="65" quotePrefix="1" applyNumberFormat="1" applyFont="1" applyBorder="1" applyAlignment="1">
      <alignment vertical="center" wrapText="1"/>
    </xf>
    <xf numFmtId="166" fontId="64" fillId="23" borderId="36" xfId="65" quotePrefix="1" applyNumberFormat="1" applyFont="1" applyFill="1" applyBorder="1" applyAlignment="1">
      <alignment horizontal="center" vertical="center" wrapText="1"/>
    </xf>
    <xf numFmtId="166" fontId="46" fillId="0" borderId="36" xfId="65" quotePrefix="1" applyNumberFormat="1" applyFont="1" applyBorder="1" applyAlignment="1">
      <alignment horizontal="center" vertical="center" wrapText="1"/>
    </xf>
    <xf numFmtId="166" fontId="64" fillId="24" borderId="37" xfId="65" applyNumberFormat="1" applyFont="1" applyFill="1" applyBorder="1" applyAlignment="1">
      <alignment vertical="center" wrapText="1"/>
    </xf>
    <xf numFmtId="0" fontId="10" fillId="0" borderId="0" xfId="118" applyFont="1" applyBorder="1" applyAlignment="1">
      <alignment horizontal="right" vertical="center" wrapText="1"/>
    </xf>
    <xf numFmtId="0" fontId="10" fillId="0" borderId="18" xfId="118" applyFont="1" applyBorder="1" applyAlignment="1">
      <alignment horizontal="right" vertical="center" wrapText="1"/>
    </xf>
    <xf numFmtId="49" fontId="46" fillId="0" borderId="3" xfId="118" applyNumberFormat="1" applyFont="1" applyBorder="1" applyAlignment="1">
      <alignment vertical="center" wrapText="1"/>
    </xf>
    <xf numFmtId="183" fontId="46" fillId="0" borderId="3" xfId="65" applyNumberFormat="1" applyFont="1" applyBorder="1" applyAlignment="1">
      <alignment vertical="center"/>
    </xf>
    <xf numFmtId="183" fontId="64" fillId="23" borderId="3" xfId="65" quotePrefix="1" applyNumberFormat="1" applyFont="1" applyFill="1" applyBorder="1" applyAlignment="1">
      <alignment horizontal="center" vertical="center"/>
    </xf>
    <xf numFmtId="183" fontId="64" fillId="24" borderId="33" xfId="65" applyNumberFormat="1" applyFont="1" applyFill="1" applyBorder="1" applyAlignment="1">
      <alignment vertical="center"/>
    </xf>
    <xf numFmtId="0" fontId="69" fillId="0" borderId="0" xfId="0" applyFont="1"/>
    <xf numFmtId="0" fontId="2" fillId="0" borderId="0" xfId="0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10"/>
    </xf>
    <xf numFmtId="0" fontId="70" fillId="0" borderId="0" xfId="0" applyFont="1" applyAlignment="1">
      <alignment horizontal="left" indent="10"/>
    </xf>
    <xf numFmtId="0" fontId="70" fillId="0" borderId="0" xfId="0" applyFont="1"/>
    <xf numFmtId="0" fontId="69" fillId="0" borderId="0" xfId="0" applyFont="1" applyAlignment="1">
      <alignment horizontal="left" indent="10"/>
    </xf>
    <xf numFmtId="0" fontId="2" fillId="0" borderId="0" xfId="0" applyFont="1" applyAlignment="1">
      <alignment horizontal="left" indent="5"/>
    </xf>
    <xf numFmtId="0" fontId="69" fillId="0" borderId="0" xfId="0" applyFont="1" applyAlignment="1">
      <alignment horizontal="left" indent="5"/>
    </xf>
    <xf numFmtId="0" fontId="70" fillId="0" borderId="0" xfId="0" applyFont="1" applyAlignment="1">
      <alignment horizontal="left" indent="8"/>
    </xf>
    <xf numFmtId="166" fontId="46" fillId="0" borderId="36" xfId="65" quotePrefix="1" applyNumberFormat="1" applyFont="1" applyFill="1" applyBorder="1" applyAlignment="1">
      <alignment vertical="center" wrapText="1"/>
    </xf>
    <xf numFmtId="0" fontId="46" fillId="0" borderId="36" xfId="65" quotePrefix="1" applyNumberFormat="1" applyFont="1" applyBorder="1" applyAlignment="1">
      <alignment horizontal="left" vertical="center" wrapText="1"/>
    </xf>
    <xf numFmtId="49" fontId="46" fillId="0" borderId="3" xfId="0" applyNumberFormat="1" applyFont="1" applyFill="1" applyBorder="1" applyAlignment="1">
      <alignment vertical="center" wrapText="1"/>
    </xf>
    <xf numFmtId="0" fontId="46" fillId="0" borderId="36" xfId="65" applyNumberFormat="1" applyFont="1" applyBorder="1" applyAlignment="1">
      <alignment vertical="center" wrapText="1"/>
    </xf>
    <xf numFmtId="49" fontId="46" fillId="0" borderId="3" xfId="0" applyNumberFormat="1" applyFont="1" applyBorder="1" applyAlignment="1">
      <alignment vertical="center" wrapText="1"/>
    </xf>
    <xf numFmtId="0" fontId="68" fillId="0" borderId="0" xfId="118" applyFont="1" applyBorder="1" applyAlignment="1">
      <alignment horizontal="left" vertical="center" wrapText="1"/>
    </xf>
    <xf numFmtId="168" fontId="11" fillId="0" borderId="0" xfId="118" applyNumberFormat="1" applyFont="1" applyBorder="1" applyAlignment="1">
      <alignment horizontal="left" vertical="center"/>
    </xf>
    <xf numFmtId="167" fontId="11" fillId="0" borderId="0" xfId="118" applyNumberFormat="1" applyFont="1" applyBorder="1" applyAlignment="1">
      <alignment horizontal="left" vertical="center"/>
    </xf>
    <xf numFmtId="0" fontId="10" fillId="0" borderId="38" xfId="118" applyFont="1" applyBorder="1" applyAlignment="1">
      <alignment horizontal="right" vertical="center" wrapText="1"/>
    </xf>
    <xf numFmtId="183" fontId="46" fillId="0" borderId="3" xfId="65" applyNumberFormat="1" applyFont="1" applyBorder="1" applyAlignment="1" applyProtection="1">
      <alignment vertical="center"/>
      <protection locked="0"/>
    </xf>
    <xf numFmtId="183" fontId="46" fillId="26" borderId="3" xfId="65" applyNumberFormat="1" applyFont="1" applyFill="1" applyBorder="1" applyAlignment="1" applyProtection="1">
      <alignment vertical="center"/>
      <protection locked="0"/>
    </xf>
    <xf numFmtId="183" fontId="46" fillId="0" borderId="3" xfId="65" quotePrefix="1" applyNumberFormat="1" applyFont="1" applyBorder="1" applyAlignment="1" applyProtection="1">
      <alignment horizontal="center" vertical="center"/>
      <protection locked="0"/>
    </xf>
    <xf numFmtId="0" fontId="13" fillId="21" borderId="23" xfId="118" applyFont="1" applyFill="1" applyBorder="1" applyAlignment="1">
      <alignment horizontal="center" vertical="center"/>
    </xf>
    <xf numFmtId="0" fontId="0" fillId="21" borderId="17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17" fillId="24" borderId="29" xfId="118" applyFont="1" applyFill="1" applyBorder="1" applyAlignment="1">
      <alignment horizontal="center" vertical="center"/>
    </xf>
    <xf numFmtId="0" fontId="16" fillId="24" borderId="4" xfId="118" applyFont="1" applyFill="1" applyBorder="1" applyAlignment="1">
      <alignment horizontal="center" vertical="center"/>
    </xf>
    <xf numFmtId="0" fontId="16" fillId="24" borderId="30" xfId="118" applyFont="1" applyFill="1" applyBorder="1" applyAlignment="1">
      <alignment horizontal="center" vertical="center"/>
    </xf>
    <xf numFmtId="0" fontId="17" fillId="23" borderId="29" xfId="118" applyFont="1" applyFill="1" applyBorder="1" applyAlignment="1">
      <alignment horizontal="center" vertical="center"/>
    </xf>
    <xf numFmtId="0" fontId="17" fillId="23" borderId="4" xfId="118" applyFont="1" applyFill="1" applyBorder="1" applyAlignment="1">
      <alignment horizontal="center" vertical="center"/>
    </xf>
    <xf numFmtId="0" fontId="17" fillId="23" borderId="30" xfId="118" applyFont="1" applyFill="1" applyBorder="1" applyAlignment="1">
      <alignment horizontal="center" vertical="center"/>
    </xf>
    <xf numFmtId="0" fontId="71" fillId="0" borderId="9" xfId="118" applyFont="1" applyBorder="1" applyAlignment="1">
      <alignment horizontal="center" vertical="center"/>
    </xf>
    <xf numFmtId="0" fontId="10" fillId="0" borderId="29" xfId="118" applyFont="1" applyBorder="1" applyAlignment="1" applyProtection="1">
      <alignment horizontal="center" vertical="center"/>
      <protection locked="0"/>
    </xf>
    <xf numFmtId="0" fontId="10" fillId="0" borderId="4" xfId="118" applyFont="1" applyBorder="1" applyAlignment="1" applyProtection="1">
      <alignment horizontal="center" vertical="center"/>
      <protection locked="0"/>
    </xf>
    <xf numFmtId="0" fontId="10" fillId="0" borderId="30" xfId="118" applyFont="1" applyBorder="1" applyAlignment="1" applyProtection="1">
      <alignment horizontal="center" vertical="center"/>
      <protection locked="0"/>
    </xf>
  </cellXfs>
  <cellStyles count="157">
    <cellStyle name="_05_Artemis_95% Estimate_Rev 00_Issued 12_08_05" xfId="1"/>
    <cellStyle name="_05_Artemis_95% Estimate_Rev 00_Issued 12_08_05_FM" xfId="2"/>
    <cellStyle name="_AFU - AFC Master Template" xfId="3"/>
    <cellStyle name="_C&amp;B D1C 1266 Conversion Est_Rev2" xfId="4"/>
    <cellStyle name="_CB EG2 Trailer Move Est_Rev Final PAL 2 Rev1" xfId="5"/>
    <cellStyle name="_D1D June 2006 FLEX CPA Est_Rev 2" xfId="6"/>
    <cellStyle name="_D1D P1266 CHMW Est_Rev 1" xfId="7"/>
    <cellStyle name="_Deisgn Gap Vaulations_FM_Rev 0" xfId="8"/>
    <cellStyle name="_Good Unit_Correlation_512 (2)" xfId="9"/>
    <cellStyle name="_HF1 Steelcase Furniture Conversion_ Est_Rev 3.1" xfId="10"/>
    <cellStyle name="_March CPA Summary_rev 1" xfId="11"/>
    <cellStyle name="_Mech _ Est_Rev 3" xfId="12"/>
    <cellStyle name="_Mock Template Est_Rev 0_Indirects" xfId="13"/>
    <cellStyle name="_UPW Final Filters NM Rev0 6-15-05 e-mail" xfId="14"/>
    <cellStyle name="’Ê‰Ý [0.00]_Region Orders (2)" xfId="15"/>
    <cellStyle name="’Ê‰Ý_Region Orders (2)" xfId="16"/>
    <cellStyle name="•W?_Pacific Region P&amp;L" xfId="17"/>
    <cellStyle name="•W_‹ó—“" xfId="18"/>
    <cellStyle name="¹éºÐÀ²_±âÅ¸" xfId="19"/>
    <cellStyle name="20% - Accent1" xfId="20" builtinId="30" customBuiltin="1"/>
    <cellStyle name="20% - Accent2" xfId="21" builtinId="34" customBuiltin="1"/>
    <cellStyle name="20% - Accent3" xfId="22" builtinId="38" customBuiltin="1"/>
    <cellStyle name="20% - Accent4" xfId="23" builtinId="42" customBuiltin="1"/>
    <cellStyle name="20% - Accent5" xfId="24" builtinId="46" customBuiltin="1"/>
    <cellStyle name="20% - Accent6" xfId="25" builtinId="50" customBuiltin="1"/>
    <cellStyle name="40% - Accent1" xfId="26" builtinId="31" customBuiltin="1"/>
    <cellStyle name="40% - Accent2" xfId="27" builtinId="35" customBuiltin="1"/>
    <cellStyle name="40% - Accent3" xfId="28" builtinId="39" customBuiltin="1"/>
    <cellStyle name="40% - Accent4" xfId="29" builtinId="43" customBuiltin="1"/>
    <cellStyle name="40% - Accent5" xfId="30" builtinId="47" customBuiltin="1"/>
    <cellStyle name="40% - Accent6" xfId="31" builtinId="51" customBuiltin="1"/>
    <cellStyle name="60% - Accent1" xfId="32" builtinId="32" customBuiltin="1"/>
    <cellStyle name="60% - Accent2" xfId="33" builtinId="36" customBuiltin="1"/>
    <cellStyle name="60% - Accent3" xfId="34" builtinId="40" customBuiltin="1"/>
    <cellStyle name="60% - Accent4" xfId="35" builtinId="44" customBuiltin="1"/>
    <cellStyle name="60% - Accent5" xfId="36" builtinId="48" customBuiltin="1"/>
    <cellStyle name="60% - Accent6" xfId="37" builtinId="52" customBuiltin="1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active" xfId="44"/>
    <cellStyle name="ÅëÈ­ [0]_±âÅ¸" xfId="45"/>
    <cellStyle name="ÅëÈ­_±âÅ¸" xfId="46"/>
    <cellStyle name="args.style" xfId="47"/>
    <cellStyle name="ÄÞ¸¶ [0]_±âÅ¸" xfId="48"/>
    <cellStyle name="ÄÞ¸¶_±âÅ¸" xfId="49"/>
    <cellStyle name="Bad" xfId="50" builtinId="27" customBuiltin="1"/>
    <cellStyle name="black bar" xfId="51"/>
    <cellStyle name="Blue,Bold,12pt" xfId="52"/>
    <cellStyle name="Ç¥ÁØ_¿ù°£¿ä¾àº¸°í" xfId="53"/>
    <cellStyle name="Calc Currency (0)" xfId="54"/>
    <cellStyle name="Calc Currency (2)" xfId="55"/>
    <cellStyle name="Calc Percent (0)" xfId="56"/>
    <cellStyle name="Calc Percent (1)" xfId="57"/>
    <cellStyle name="Calc Percent (2)" xfId="58"/>
    <cellStyle name="Calc Units (0)" xfId="59"/>
    <cellStyle name="Calc Units (1)" xfId="60"/>
    <cellStyle name="Calc Units (2)" xfId="61"/>
    <cellStyle name="Calculation" xfId="62" builtinId="22" customBuiltin="1"/>
    <cellStyle name="carl" xfId="63"/>
    <cellStyle name="Check Cell" xfId="64" builtinId="23" customBuiltin="1"/>
    <cellStyle name="Comma" xfId="65" builtinId="3"/>
    <cellStyle name="Comma [00]" xfId="66"/>
    <cellStyle name="Comma 2" xfId="67"/>
    <cellStyle name="Comma 2 2" xfId="68"/>
    <cellStyle name="Comma 3" xfId="69"/>
    <cellStyle name="Component" xfId="70"/>
    <cellStyle name="Copied" xfId="71"/>
    <cellStyle name="Currency" xfId="72" builtinId="4"/>
    <cellStyle name="Currency [00]" xfId="73"/>
    <cellStyle name="Currency 2" xfId="74"/>
    <cellStyle name="Currency 3" xfId="75"/>
    <cellStyle name="custom" xfId="76"/>
    <cellStyle name="Daedalus" xfId="77"/>
    <cellStyle name="Date Short" xfId="78"/>
    <cellStyle name="Dollars - K" xfId="79"/>
    <cellStyle name="Dollars - M" xfId="80"/>
    <cellStyle name="Enter Currency (0)" xfId="81"/>
    <cellStyle name="Enter Currency (2)" xfId="82"/>
    <cellStyle name="Enter Units (0)" xfId="83"/>
    <cellStyle name="Enter Units (1)" xfId="84"/>
    <cellStyle name="Enter Units (2)" xfId="85"/>
    <cellStyle name="Entered" xfId="86"/>
    <cellStyle name="estimate" xfId="87"/>
    <cellStyle name="Euro" xfId="88"/>
    <cellStyle name="Explanatory Text" xfId="89" builtinId="53" customBuiltin="1"/>
    <cellStyle name="f12 conversion" xfId="90"/>
    <cellStyle name="ƒp[ƒZƒ“ƒg_pldt" xfId="91"/>
    <cellStyle name="Good" xfId="92" builtinId="26" customBuiltin="1"/>
    <cellStyle name="Grey" xfId="93"/>
    <cellStyle name="Header1" xfId="94"/>
    <cellStyle name="Header2" xfId="95"/>
    <cellStyle name="Heading 1" xfId="96" builtinId="16" customBuiltin="1"/>
    <cellStyle name="Heading 2" xfId="97" builtinId="17" customBuiltin="1"/>
    <cellStyle name="Heading 3" xfId="98" builtinId="18" customBuiltin="1"/>
    <cellStyle name="Heading 4" xfId="99" builtinId="19" customBuiltin="1"/>
    <cellStyle name="HEADINGS" xfId="100"/>
    <cellStyle name="HEADINGSTOP" xfId="101"/>
    <cellStyle name="Input" xfId="102" builtinId="20" customBuiltin="1"/>
    <cellStyle name="Input [yellow]" xfId="103"/>
    <cellStyle name="Link Currency (0)" xfId="104"/>
    <cellStyle name="Link Currency (2)" xfId="105"/>
    <cellStyle name="Link Units (0)" xfId="106"/>
    <cellStyle name="Link Units (1)" xfId="107"/>
    <cellStyle name="Link Units (2)" xfId="108"/>
    <cellStyle name="Linked Cell" xfId="109" builtinId="24" customBuiltin="1"/>
    <cellStyle name="Milliers [0]_!!!GO" xfId="110"/>
    <cellStyle name="Milliers_!!!GO" xfId="111"/>
    <cellStyle name="millions" xfId="112"/>
    <cellStyle name="Monétaire [0]_!!!GO" xfId="113"/>
    <cellStyle name="Monétaire_!!!GO" xfId="114"/>
    <cellStyle name="Neutral" xfId="115" builtinId="28" customBuiltin="1"/>
    <cellStyle name="no dec" xfId="116"/>
    <cellStyle name="Normal" xfId="0" builtinId="0"/>
    <cellStyle name="Normal - Style1" xfId="117"/>
    <cellStyle name="Normal_A_43_JF1_Est_Summary_rev_0" xfId="118"/>
    <cellStyle name="Note" xfId="119" builtinId="10" customBuiltin="1"/>
    <cellStyle name="number-red" xfId="120"/>
    <cellStyle name="Œ…‹æØ‚è [0.00]_laroux" xfId="121"/>
    <cellStyle name="Œ…‹æØ‚è_laroux" xfId="122"/>
    <cellStyle name="Output" xfId="123" builtinId="21" customBuiltin="1"/>
    <cellStyle name="per.style" xfId="124"/>
    <cellStyle name="Percent" xfId="125" builtinId="5"/>
    <cellStyle name="Percent [0]" xfId="126"/>
    <cellStyle name="Percent [00]" xfId="127"/>
    <cellStyle name="Percent [2]" xfId="128"/>
    <cellStyle name="PrePop Currency (0)" xfId="129"/>
    <cellStyle name="PrePop Currency (2)" xfId="130"/>
    <cellStyle name="PrePop Units (0)" xfId="131"/>
    <cellStyle name="PrePop Units (1)" xfId="132"/>
    <cellStyle name="PrePop Units (2)" xfId="133"/>
    <cellStyle name="pricing" xfId="134"/>
    <cellStyle name="PSChar" xfId="135"/>
    <cellStyle name="PSHeading" xfId="136"/>
    <cellStyle name="regstoresfromspecstores" xfId="137"/>
    <cellStyle name="RevList" xfId="138"/>
    <cellStyle name="s" xfId="139"/>
    <cellStyle name="shade" xfId="140"/>
    <cellStyle name="SHADEDSTORES" xfId="141"/>
    <cellStyle name="specstores" xfId="142"/>
    <cellStyle name="STANDARD" xfId="143"/>
    <cellStyle name="Style 1" xfId="144"/>
    <cellStyle name="Subtotal" xfId="145"/>
    <cellStyle name="taples Plaza" xfId="146"/>
    <cellStyle name="Text Indent A" xfId="147"/>
    <cellStyle name="Text Indent B" xfId="148"/>
    <cellStyle name="Text Indent C" xfId="149"/>
    <cellStyle name="thousands" xfId="150"/>
    <cellStyle name="Title" xfId="151" builtinId="15" customBuiltin="1"/>
    <cellStyle name="Total" xfId="152" builtinId="25" customBuiltin="1"/>
    <cellStyle name="UPDATED%" xfId="153"/>
    <cellStyle name="Warning Text" xfId="154" builtinId="11" customBuiltin="1"/>
    <cellStyle name="yel_hlight" xfId="155"/>
    <cellStyle name="常规_Book1" xfId="15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N68"/>
  <sheetViews>
    <sheetView showGridLines="0" tabSelected="1" view="pageBreakPreview" zoomScale="60" zoomScaleNormal="75" workbookViewId="0">
      <selection activeCell="D15" sqref="D15:D20"/>
    </sheetView>
  </sheetViews>
  <sheetFormatPr defaultColWidth="12" defaultRowHeight="15" outlineLevelCol="1"/>
  <cols>
    <col min="1" max="1" width="2.1640625" style="1" customWidth="1"/>
    <col min="2" max="2" width="23.1640625" style="1" customWidth="1"/>
    <col min="3" max="3" width="59.33203125" style="1" customWidth="1"/>
    <col min="4" max="4" width="32.6640625" style="1" customWidth="1" outlineLevel="1"/>
    <col min="5" max="5" width="71.1640625" style="1" customWidth="1" outlineLevel="1"/>
    <col min="6" max="6" width="70.5" style="1" customWidth="1" outlineLevel="1"/>
    <col min="7" max="7" width="36.5" style="1" customWidth="1"/>
    <col min="8" max="8" width="19.5" style="1" hidden="1" customWidth="1"/>
    <col min="9" max="9" width="16.83203125" style="1" bestFit="1" customWidth="1"/>
    <col min="10" max="10" width="12" style="1"/>
    <col min="11" max="13" width="19.33203125" style="1" hidden="1" customWidth="1" outlineLevel="1"/>
    <col min="14" max="14" width="12" style="1" collapsed="1"/>
    <col min="15" max="16384" width="12" style="1"/>
  </cols>
  <sheetData>
    <row r="1" spans="2:13" ht="41.25" customHeight="1" thickBot="1">
      <c r="B1" s="97" t="s">
        <v>85</v>
      </c>
      <c r="C1" s="97"/>
      <c r="D1" s="97"/>
      <c r="E1" s="97"/>
      <c r="F1" s="97"/>
    </row>
    <row r="2" spans="2:13" ht="24.95" customHeight="1" thickBot="1">
      <c r="B2" s="91" t="s">
        <v>5</v>
      </c>
      <c r="C2" s="92"/>
      <c r="D2" s="92"/>
      <c r="E2" s="92"/>
      <c r="F2" s="93"/>
    </row>
    <row r="3" spans="2:13" ht="15.75" thickBot="1">
      <c r="B3" s="2"/>
      <c r="C3" s="3"/>
      <c r="D3" s="3"/>
      <c r="E3" s="3"/>
      <c r="F3" s="4"/>
    </row>
    <row r="4" spans="2:13" ht="48" thickBot="1">
      <c r="B4" s="84" t="s">
        <v>48</v>
      </c>
      <c r="C4" s="98"/>
      <c r="D4" s="99"/>
      <c r="E4" s="100"/>
      <c r="F4" s="38"/>
    </row>
    <row r="5" spans="2:13" ht="20.25">
      <c r="B5" s="5"/>
      <c r="C5" s="81"/>
      <c r="D5" s="60"/>
      <c r="E5" s="6"/>
      <c r="F5" s="38"/>
    </row>
    <row r="6" spans="2:13" ht="15.75">
      <c r="B6" s="61"/>
      <c r="C6" s="82"/>
      <c r="D6" s="6"/>
      <c r="E6" s="6"/>
      <c r="F6" s="38"/>
    </row>
    <row r="7" spans="2:13" ht="15.75">
      <c r="B7" s="5"/>
      <c r="C7" s="83"/>
      <c r="D7" s="6"/>
      <c r="E7" s="6"/>
      <c r="F7" s="38"/>
    </row>
    <row r="8" spans="2:13" ht="15.75" thickBot="1">
      <c r="B8" s="7"/>
      <c r="C8" s="8"/>
      <c r="D8" s="8"/>
      <c r="E8" s="8"/>
      <c r="F8" s="9"/>
    </row>
    <row r="9" spans="2:13" ht="15.75" thickBot="1"/>
    <row r="10" spans="2:13" ht="25.5" customHeight="1" thickBot="1">
      <c r="B10" s="94" t="s">
        <v>82</v>
      </c>
      <c r="C10" s="95"/>
      <c r="D10" s="95"/>
      <c r="E10" s="95"/>
      <c r="F10" s="96"/>
    </row>
    <row r="11" spans="2:13" ht="18.75" thickBot="1">
      <c r="K11" s="22"/>
      <c r="L11" s="23" t="s">
        <v>6</v>
      </c>
      <c r="M11" s="24"/>
    </row>
    <row r="12" spans="2:13" ht="18" customHeight="1" thickBot="1">
      <c r="C12" s="3"/>
      <c r="D12" s="88" t="s">
        <v>24</v>
      </c>
      <c r="E12" s="89"/>
      <c r="F12" s="90"/>
      <c r="K12" s="10" t="s">
        <v>8</v>
      </c>
      <c r="L12" s="10" t="s">
        <v>8</v>
      </c>
      <c r="M12" s="10" t="s">
        <v>3</v>
      </c>
    </row>
    <row r="13" spans="2:13" ht="44.25" customHeight="1">
      <c r="B13" s="32" t="s">
        <v>14</v>
      </c>
      <c r="C13" s="33" t="s">
        <v>4</v>
      </c>
      <c r="D13" s="34" t="s">
        <v>38</v>
      </c>
      <c r="E13" s="33" t="s">
        <v>29</v>
      </c>
      <c r="F13" s="39" t="s">
        <v>26</v>
      </c>
      <c r="H13" s="1" t="s">
        <v>1</v>
      </c>
      <c r="K13" s="15" t="s">
        <v>7</v>
      </c>
      <c r="L13" s="14" t="s">
        <v>9</v>
      </c>
      <c r="M13" s="15" t="s">
        <v>2</v>
      </c>
    </row>
    <row r="14" spans="2:13" ht="20.100000000000001" customHeight="1">
      <c r="B14" s="48" t="s">
        <v>80</v>
      </c>
      <c r="C14" s="40"/>
      <c r="D14" s="41"/>
      <c r="E14" s="41"/>
      <c r="F14" s="49"/>
      <c r="H14" s="20" t="e">
        <f>#REF!</f>
        <v>#REF!</v>
      </c>
      <c r="K14" s="12">
        <v>6128842.6749999998</v>
      </c>
      <c r="L14" s="13">
        <v>40.858951166666664</v>
      </c>
      <c r="M14" s="12" t="e">
        <f>K14-#REF!</f>
        <v>#REF!</v>
      </c>
    </row>
    <row r="15" spans="2:13" ht="54">
      <c r="B15" s="50">
        <v>1</v>
      </c>
      <c r="C15" s="40" t="s">
        <v>15</v>
      </c>
      <c r="D15" s="85"/>
      <c r="E15" s="44" t="s">
        <v>66</v>
      </c>
      <c r="F15" s="76" t="s">
        <v>62</v>
      </c>
      <c r="G15" s="66"/>
      <c r="H15"/>
      <c r="K15" s="12">
        <v>6128842.6749999998</v>
      </c>
      <c r="L15" s="13">
        <v>40.858951166666664</v>
      </c>
      <c r="M15" s="12" t="e">
        <f>K15-#REF!</f>
        <v>#REF!</v>
      </c>
    </row>
    <row r="16" spans="2:13" ht="54">
      <c r="B16" s="50" t="s">
        <v>67</v>
      </c>
      <c r="C16" s="78" t="s">
        <v>69</v>
      </c>
      <c r="D16" s="85"/>
      <c r="E16" s="77" t="s">
        <v>68</v>
      </c>
      <c r="F16" s="79" t="s">
        <v>70</v>
      </c>
      <c r="G16" s="68"/>
      <c r="H16"/>
      <c r="K16" s="12">
        <v>177892.16666666674</v>
      </c>
      <c r="L16" s="13">
        <v>1.1859477777777783</v>
      </c>
      <c r="M16" s="12" t="e">
        <f>K16-#REF!</f>
        <v>#REF!</v>
      </c>
    </row>
    <row r="17" spans="2:13" ht="18" hidden="1">
      <c r="B17" s="50">
        <v>3</v>
      </c>
      <c r="C17" s="40" t="s">
        <v>40</v>
      </c>
      <c r="D17" s="86"/>
      <c r="E17" s="42"/>
      <c r="F17" s="52"/>
      <c r="G17" s="69"/>
      <c r="H17"/>
      <c r="K17" s="12">
        <v>4059820.9850000008</v>
      </c>
      <c r="L17" s="13">
        <v>27.065473233333339</v>
      </c>
      <c r="M17" s="12" t="e">
        <f>K17-#REF!</f>
        <v>#REF!</v>
      </c>
    </row>
    <row r="18" spans="2:13" ht="36">
      <c r="B18" s="50">
        <v>4</v>
      </c>
      <c r="C18" s="40" t="s">
        <v>11</v>
      </c>
      <c r="D18" s="85"/>
      <c r="E18" s="44" t="s">
        <v>63</v>
      </c>
      <c r="F18" s="53"/>
      <c r="G18" s="70"/>
      <c r="H18"/>
      <c r="K18" s="12">
        <v>0</v>
      </c>
      <c r="L18" s="13">
        <v>0</v>
      </c>
      <c r="M18" s="12" t="e">
        <f>K18-#REF!</f>
        <v>#REF!</v>
      </c>
    </row>
    <row r="19" spans="2:13" ht="18" hidden="1">
      <c r="B19" s="50">
        <v>5</v>
      </c>
      <c r="C19" s="40" t="s">
        <v>40</v>
      </c>
      <c r="D19" s="86"/>
      <c r="E19" s="42"/>
      <c r="F19" s="52"/>
      <c r="G19" s="69"/>
      <c r="H19"/>
      <c r="K19" s="12">
        <v>5549202.8350000009</v>
      </c>
      <c r="L19" s="13">
        <v>36.994685566666675</v>
      </c>
      <c r="M19" s="12" t="e">
        <f>K19-#REF!</f>
        <v>#REF!</v>
      </c>
    </row>
    <row r="20" spans="2:13" ht="54">
      <c r="B20" s="50">
        <v>6</v>
      </c>
      <c r="C20" s="40" t="s">
        <v>16</v>
      </c>
      <c r="D20" s="85"/>
      <c r="E20" s="44" t="s">
        <v>64</v>
      </c>
      <c r="F20" s="53" t="s">
        <v>58</v>
      </c>
      <c r="G20" s="71"/>
      <c r="H20"/>
      <c r="K20" s="12">
        <v>534989.13724999991</v>
      </c>
      <c r="L20" s="13">
        <v>3.5665942483333328</v>
      </c>
      <c r="M20" s="12" t="e">
        <f>K20-#REF!</f>
        <v>#REF!</v>
      </c>
    </row>
    <row r="21" spans="2:13" ht="54">
      <c r="B21" s="50">
        <v>7</v>
      </c>
      <c r="C21" s="40" t="s">
        <v>17</v>
      </c>
      <c r="D21" s="85"/>
      <c r="E21" s="44" t="s">
        <v>74</v>
      </c>
      <c r="F21" s="53" t="s">
        <v>43</v>
      </c>
      <c r="G21" s="69"/>
      <c r="H21" s="72" t="s">
        <v>50</v>
      </c>
      <c r="K21" s="12">
        <v>1426617.53125</v>
      </c>
      <c r="L21" s="13">
        <v>9.5107835416666671</v>
      </c>
      <c r="M21" s="12" t="e">
        <f>K21-#REF!</f>
        <v>#REF!</v>
      </c>
    </row>
    <row r="22" spans="2:13" ht="54">
      <c r="B22" s="50">
        <v>8</v>
      </c>
      <c r="C22" s="43" t="s">
        <v>41</v>
      </c>
      <c r="D22" s="85"/>
      <c r="E22" s="44" t="s">
        <v>30</v>
      </c>
      <c r="F22" s="52"/>
      <c r="G22" s="69"/>
      <c r="H22"/>
      <c r="K22" s="12">
        <v>7530003.11625</v>
      </c>
      <c r="L22" s="13">
        <v>50.200020774999999</v>
      </c>
      <c r="M22" s="12" t="e">
        <f>K22-#REF!</f>
        <v>#REF!</v>
      </c>
    </row>
    <row r="23" spans="2:13" ht="18">
      <c r="B23" s="50">
        <v>9</v>
      </c>
      <c r="C23" s="43" t="s">
        <v>18</v>
      </c>
      <c r="D23" s="85"/>
      <c r="E23" s="44" t="s">
        <v>61</v>
      </c>
      <c r="F23" s="52"/>
      <c r="G23" s="73"/>
      <c r="H23" s="74" t="s">
        <v>51</v>
      </c>
      <c r="K23" s="12">
        <v>3986743.278971923</v>
      </c>
      <c r="L23" s="13">
        <v>26.578288526479486</v>
      </c>
      <c r="M23" s="12" t="e">
        <f>K23-#REF!</f>
        <v>#REF!</v>
      </c>
    </row>
    <row r="24" spans="2:13" ht="18" hidden="1">
      <c r="B24" s="50">
        <v>10</v>
      </c>
      <c r="C24" s="40" t="s">
        <v>40</v>
      </c>
      <c r="D24" s="86"/>
      <c r="E24" s="44"/>
      <c r="F24" s="52"/>
      <c r="G24" s="73"/>
      <c r="H24"/>
      <c r="K24" s="12">
        <v>937603.50692307693</v>
      </c>
      <c r="L24" s="13">
        <v>6.2506900461538466</v>
      </c>
      <c r="M24" s="12" t="e">
        <f>K24-#REF!</f>
        <v>#REF!</v>
      </c>
    </row>
    <row r="25" spans="2:13" ht="18" hidden="1">
      <c r="B25" s="50">
        <v>11</v>
      </c>
      <c r="C25" s="40" t="s">
        <v>40</v>
      </c>
      <c r="D25" s="86"/>
      <c r="E25" s="42"/>
      <c r="F25" s="52"/>
      <c r="G25" s="73"/>
      <c r="H25" s="74" t="s">
        <v>52</v>
      </c>
      <c r="K25" s="12">
        <v>139005.67499999999</v>
      </c>
      <c r="L25" s="13">
        <v>0.92670449999999993</v>
      </c>
      <c r="M25" s="12" t="e">
        <f>K25-#REF!</f>
        <v>#REF!</v>
      </c>
    </row>
    <row r="26" spans="2:13" ht="18">
      <c r="B26" s="50">
        <v>12</v>
      </c>
      <c r="C26" s="43" t="s">
        <v>19</v>
      </c>
      <c r="D26" s="85"/>
      <c r="E26" s="44" t="s">
        <v>60</v>
      </c>
      <c r="F26" s="52"/>
      <c r="G26" s="67"/>
      <c r="H26"/>
      <c r="K26" s="12">
        <v>160252.62499999997</v>
      </c>
      <c r="L26" s="13">
        <v>1.0683508333333331</v>
      </c>
      <c r="M26" s="12" t="e">
        <f>K26-#REF!</f>
        <v>#REF!</v>
      </c>
    </row>
    <row r="27" spans="2:13" ht="54">
      <c r="B27" s="50">
        <v>13</v>
      </c>
      <c r="C27" s="40" t="s">
        <v>12</v>
      </c>
      <c r="D27" s="85"/>
      <c r="E27" s="44" t="s">
        <v>59</v>
      </c>
      <c r="F27" s="52"/>
      <c r="G27" s="69"/>
      <c r="H27" s="72" t="s">
        <v>53</v>
      </c>
      <c r="K27" s="12">
        <v>540987.5</v>
      </c>
      <c r="L27" s="13">
        <v>3.6065833333333335</v>
      </c>
      <c r="M27" s="12" t="e">
        <f>K27-#REF!</f>
        <v>#REF!</v>
      </c>
    </row>
    <row r="28" spans="2:13" ht="18" hidden="1">
      <c r="B28" s="50">
        <v>14</v>
      </c>
      <c r="C28" s="40" t="s">
        <v>40</v>
      </c>
      <c r="D28" s="86"/>
      <c r="E28" s="42"/>
      <c r="F28" s="52"/>
      <c r="G28" s="68"/>
      <c r="H28"/>
      <c r="K28" s="12">
        <v>885952.75</v>
      </c>
      <c r="L28" s="13">
        <v>5.9063516666666684</v>
      </c>
      <c r="M28" s="12" t="e">
        <f>K28-#REF!</f>
        <v>#REF!</v>
      </c>
    </row>
    <row r="29" spans="2:13" ht="36">
      <c r="B29" s="50">
        <v>15</v>
      </c>
      <c r="C29" s="45" t="s">
        <v>25</v>
      </c>
      <c r="D29" s="85"/>
      <c r="E29" s="44" t="s">
        <v>31</v>
      </c>
      <c r="F29" s="52" t="s">
        <v>56</v>
      </c>
      <c r="G29" s="69"/>
      <c r="H29"/>
      <c r="K29" s="12">
        <v>574437.94624999992</v>
      </c>
      <c r="L29" s="13">
        <v>3.829586308333333</v>
      </c>
      <c r="M29" s="12" t="e">
        <f>K29-#REF!</f>
        <v>#REF!</v>
      </c>
    </row>
    <row r="30" spans="2:13" ht="18" hidden="1">
      <c r="B30" s="50">
        <v>16</v>
      </c>
      <c r="C30" s="40" t="s">
        <v>40</v>
      </c>
      <c r="D30" s="86"/>
      <c r="E30" s="42"/>
      <c r="F30" s="52"/>
      <c r="G30" s="75"/>
      <c r="H30"/>
      <c r="K30" s="12">
        <v>451867.04450000008</v>
      </c>
      <c r="L30" s="13">
        <v>3.0124469633333337</v>
      </c>
      <c r="M30" s="12" t="e">
        <f>K30-#REF!</f>
        <v>#REF!</v>
      </c>
    </row>
    <row r="31" spans="2:13" ht="54" customHeight="1">
      <c r="B31" s="50">
        <v>17</v>
      </c>
      <c r="C31" s="40" t="s">
        <v>44</v>
      </c>
      <c r="D31" s="85"/>
      <c r="E31" s="44" t="s">
        <v>42</v>
      </c>
      <c r="F31" s="52"/>
      <c r="G31" s="69"/>
      <c r="H31"/>
      <c r="K31" s="12">
        <v>6279985.9489212483</v>
      </c>
      <c r="L31" s="13">
        <v>41.866572992808322</v>
      </c>
      <c r="M31" s="12" t="e">
        <f>K31-#REF!</f>
        <v>#REF!</v>
      </c>
    </row>
    <row r="32" spans="2:13" ht="18" hidden="1">
      <c r="B32" s="50">
        <v>18</v>
      </c>
      <c r="C32" s="40" t="s">
        <v>27</v>
      </c>
      <c r="D32" s="63"/>
      <c r="E32" s="42" t="s">
        <v>32</v>
      </c>
      <c r="F32" s="52"/>
      <c r="G32" s="71"/>
      <c r="H32"/>
      <c r="K32" s="12">
        <v>7278781.8848042758</v>
      </c>
      <c r="L32" s="13">
        <v>48.525212565361841</v>
      </c>
      <c r="M32" s="12" t="e">
        <f>K32-#REF!</f>
        <v>#REF!</v>
      </c>
    </row>
    <row r="33" spans="2:13" s="19" customFormat="1" ht="20.100000000000001" customHeight="1">
      <c r="B33" s="31"/>
      <c r="C33" s="29" t="s">
        <v>72</v>
      </c>
      <c r="D33" s="64">
        <f>SUM(D15:D31)</f>
        <v>0</v>
      </c>
      <c r="E33" s="30"/>
      <c r="F33" s="57"/>
      <c r="G33" s="69"/>
      <c r="H33" s="72" t="s">
        <v>54</v>
      </c>
      <c r="I33" s="25"/>
      <c r="K33" s="17">
        <v>53417884.997116409</v>
      </c>
      <c r="L33" s="18">
        <v>356.11923331410947</v>
      </c>
      <c r="M33" s="17">
        <v>356.11923331410947</v>
      </c>
    </row>
    <row r="34" spans="2:13" ht="20.100000000000001" customHeight="1">
      <c r="B34" s="48" t="s">
        <v>71</v>
      </c>
      <c r="C34" s="40"/>
      <c r="D34" s="85"/>
      <c r="E34" s="41"/>
      <c r="F34" s="52"/>
      <c r="G34" s="69"/>
      <c r="H34"/>
      <c r="K34" s="12">
        <v>6128842.6749999998</v>
      </c>
      <c r="L34" s="13">
        <v>40.858951166666664</v>
      </c>
      <c r="M34" s="12" t="e">
        <f>K34-#REF!</f>
        <v>#REF!</v>
      </c>
    </row>
    <row r="35" spans="2:13" ht="90">
      <c r="B35" s="50">
        <v>1</v>
      </c>
      <c r="C35" s="80" t="s">
        <v>76</v>
      </c>
      <c r="D35" s="85"/>
      <c r="E35" s="56" t="s">
        <v>78</v>
      </c>
      <c r="F35" s="51"/>
      <c r="G35" s="69"/>
      <c r="H35" s="72" t="s">
        <v>55</v>
      </c>
      <c r="K35" s="12">
        <v>6128842.6749999998</v>
      </c>
      <c r="L35" s="13">
        <v>40.858951166666664</v>
      </c>
      <c r="M35" s="12" t="e">
        <f>K35-#REF!</f>
        <v>#REF!</v>
      </c>
    </row>
    <row r="36" spans="2:13" ht="18" hidden="1">
      <c r="B36" s="50">
        <v>2</v>
      </c>
      <c r="C36" s="80" t="s">
        <v>20</v>
      </c>
      <c r="D36" s="85"/>
      <c r="E36" s="44" t="s">
        <v>33</v>
      </c>
      <c r="F36" s="52"/>
      <c r="G36" s="69"/>
      <c r="H36"/>
      <c r="K36" s="12">
        <v>177892.16666666674</v>
      </c>
      <c r="L36" s="13">
        <v>1.1859477777777783</v>
      </c>
      <c r="M36" s="12" t="e">
        <f>K36-#REF!</f>
        <v>#REF!</v>
      </c>
    </row>
    <row r="37" spans="2:13" ht="109.5" customHeight="1">
      <c r="B37" s="50">
        <v>3</v>
      </c>
      <c r="C37" s="80" t="s">
        <v>77</v>
      </c>
      <c r="D37" s="85"/>
      <c r="E37" s="56" t="s">
        <v>79</v>
      </c>
      <c r="F37" s="52"/>
      <c r="G37" s="69"/>
      <c r="H37"/>
      <c r="K37" s="12">
        <v>4059820.9850000008</v>
      </c>
      <c r="L37" s="13">
        <v>27.065473233333339</v>
      </c>
      <c r="M37" s="12" t="e">
        <f>K37-#REF!</f>
        <v>#REF!</v>
      </c>
    </row>
    <row r="38" spans="2:13" ht="36">
      <c r="B38" s="50">
        <v>4</v>
      </c>
      <c r="C38" s="80" t="s">
        <v>21</v>
      </c>
      <c r="D38" s="85"/>
      <c r="E38" s="44" t="s">
        <v>45</v>
      </c>
      <c r="F38" s="53" t="s">
        <v>57</v>
      </c>
      <c r="G38" s="69"/>
      <c r="H38"/>
      <c r="K38" s="12">
        <v>0</v>
      </c>
      <c r="L38" s="13">
        <v>0</v>
      </c>
      <c r="M38" s="12" t="e">
        <f>K38-#REF!</f>
        <v>#REF!</v>
      </c>
    </row>
    <row r="39" spans="2:13" ht="90" hidden="1" customHeight="1">
      <c r="B39" s="50">
        <v>5</v>
      </c>
      <c r="C39" s="80" t="s">
        <v>28</v>
      </c>
      <c r="D39" s="85"/>
      <c r="E39" s="44" t="s">
        <v>35</v>
      </c>
      <c r="F39" s="52"/>
      <c r="G39" s="69"/>
      <c r="H39"/>
      <c r="K39" s="12">
        <v>5549202.8350000009</v>
      </c>
      <c r="L39" s="13">
        <v>36.994685566666675</v>
      </c>
      <c r="M39" s="12" t="e">
        <f>K39-#REF!</f>
        <v>#REF!</v>
      </c>
    </row>
    <row r="40" spans="2:13" ht="36">
      <c r="B40" s="50">
        <v>6</v>
      </c>
      <c r="C40" s="80" t="s">
        <v>22</v>
      </c>
      <c r="D40" s="85"/>
      <c r="E40" s="44" t="s">
        <v>83</v>
      </c>
      <c r="F40" s="52"/>
      <c r="G40" s="73"/>
      <c r="H40"/>
      <c r="K40" s="12">
        <v>534989.13724999991</v>
      </c>
      <c r="L40" s="13">
        <v>3.5665942483333328</v>
      </c>
      <c r="M40" s="12" t="e">
        <f>K40-#REF!</f>
        <v>#REF!</v>
      </c>
    </row>
    <row r="41" spans="2:13" ht="18">
      <c r="B41" s="50">
        <v>7</v>
      </c>
      <c r="C41" s="78" t="s">
        <v>23</v>
      </c>
      <c r="D41" s="85"/>
      <c r="E41" s="44" t="s">
        <v>75</v>
      </c>
      <c r="F41" s="53" t="s">
        <v>46</v>
      </c>
      <c r="G41" s="69"/>
      <c r="H41"/>
      <c r="K41" s="12">
        <v>1426617.53125</v>
      </c>
      <c r="L41" s="13">
        <v>9.5107835416666671</v>
      </c>
      <c r="M41" s="12" t="e">
        <f>K41-#REF!</f>
        <v>#REF!</v>
      </c>
    </row>
    <row r="42" spans="2:13" ht="54">
      <c r="B42" s="50">
        <v>8</v>
      </c>
      <c r="C42" s="78" t="s">
        <v>36</v>
      </c>
      <c r="D42" s="85"/>
      <c r="E42" s="44" t="s">
        <v>37</v>
      </c>
      <c r="F42" s="53"/>
      <c r="H42" s="21"/>
      <c r="K42" s="12">
        <v>7530003.11625</v>
      </c>
      <c r="L42" s="13">
        <v>50.200020774999999</v>
      </c>
      <c r="M42" s="12" t="e">
        <f>K42-#REF!</f>
        <v>#REF!</v>
      </c>
    </row>
    <row r="43" spans="2:13" ht="36" hidden="1">
      <c r="B43" s="50">
        <v>9</v>
      </c>
      <c r="C43" s="80" t="s">
        <v>10</v>
      </c>
      <c r="D43" s="86"/>
      <c r="E43" s="42"/>
      <c r="F43" s="53" t="s">
        <v>47</v>
      </c>
      <c r="H43" s="21"/>
      <c r="K43" s="12">
        <v>3986743.278971923</v>
      </c>
      <c r="L43" s="13">
        <v>26.578288526479486</v>
      </c>
      <c r="M43" s="12" t="e">
        <f>K43-#REF!</f>
        <v>#REF!</v>
      </c>
    </row>
    <row r="44" spans="2:13" ht="108">
      <c r="B44" s="50">
        <v>10</v>
      </c>
      <c r="C44" s="43" t="s">
        <v>84</v>
      </c>
      <c r="D44" s="85"/>
      <c r="E44" s="56" t="s">
        <v>81</v>
      </c>
      <c r="F44" s="53"/>
      <c r="H44" s="21"/>
      <c r="K44" s="12">
        <v>937603.50692307693</v>
      </c>
      <c r="L44" s="13">
        <v>6.2506900461538466</v>
      </c>
      <c r="M44" s="12" t="e">
        <f>K44-#REF!</f>
        <v>#REF!</v>
      </c>
    </row>
    <row r="45" spans="2:13" ht="36">
      <c r="B45" s="50">
        <v>11</v>
      </c>
      <c r="C45" s="40" t="s">
        <v>13</v>
      </c>
      <c r="D45" s="85"/>
      <c r="E45" s="44" t="s">
        <v>34</v>
      </c>
      <c r="F45" s="52"/>
      <c r="H45" s="21"/>
      <c r="K45" s="12">
        <v>139005.67499999999</v>
      </c>
      <c r="L45" s="13">
        <v>0.92670449999999993</v>
      </c>
      <c r="M45" s="12" t="e">
        <f>K45-#REF!</f>
        <v>#REF!</v>
      </c>
    </row>
    <row r="46" spans="2:13" s="19" customFormat="1" ht="18">
      <c r="B46" s="31"/>
      <c r="C46" s="29" t="s">
        <v>73</v>
      </c>
      <c r="D46" s="64">
        <f>SUM(D35:D45)</f>
        <v>0</v>
      </c>
      <c r="E46" s="30"/>
      <c r="F46" s="57"/>
      <c r="K46" s="17">
        <v>709335.63483174611</v>
      </c>
      <c r="L46" s="18">
        <v>4.728904232211641</v>
      </c>
      <c r="M46" s="17">
        <v>4.728904232211641</v>
      </c>
    </row>
    <row r="47" spans="2:13" ht="18">
      <c r="B47" s="54"/>
      <c r="C47" s="46"/>
      <c r="D47" s="87"/>
      <c r="E47" s="47"/>
      <c r="F47" s="58"/>
      <c r="K47" s="16"/>
      <c r="L47" s="16"/>
      <c r="M47" s="16"/>
    </row>
    <row r="48" spans="2:13" ht="36">
      <c r="B48" s="55"/>
      <c r="C48" s="62" t="s">
        <v>49</v>
      </c>
      <c r="D48" s="85"/>
      <c r="E48" s="44" t="s">
        <v>65</v>
      </c>
      <c r="F48" s="52"/>
      <c r="K48" s="12">
        <v>709335.63483174611</v>
      </c>
      <c r="L48" s="13">
        <v>4.728904232211641</v>
      </c>
      <c r="M48" s="12" t="e">
        <f>K48-#REF!</f>
        <v>#REF!</v>
      </c>
    </row>
    <row r="49" spans="2:13" s="19" customFormat="1" ht="20.100000000000001" customHeight="1">
      <c r="B49" s="31"/>
      <c r="C49" s="29" t="s">
        <v>39</v>
      </c>
      <c r="D49" s="64">
        <f>SUM(D47:D48)</f>
        <v>0</v>
      </c>
      <c r="E49" s="30"/>
      <c r="F49" s="57"/>
      <c r="K49" s="17">
        <v>709335.63483174611</v>
      </c>
      <c r="L49" s="18">
        <v>4.728904232211641</v>
      </c>
      <c r="M49" s="17">
        <v>4.728904232211641</v>
      </c>
    </row>
    <row r="50" spans="2:13" ht="20.100000000000001" customHeight="1">
      <c r="B50" s="54"/>
      <c r="C50" s="46"/>
      <c r="D50" s="87"/>
      <c r="E50" s="47"/>
      <c r="F50" s="58"/>
      <c r="K50" s="16"/>
      <c r="L50" s="16"/>
      <c r="M50" s="16"/>
    </row>
    <row r="51" spans="2:13" s="28" customFormat="1" ht="27" customHeight="1" thickBot="1">
      <c r="B51" s="35"/>
      <c r="C51" s="36" t="s">
        <v>0</v>
      </c>
      <c r="D51" s="65">
        <f>SUM(D33+D46+D49)</f>
        <v>0</v>
      </c>
      <c r="E51" s="37"/>
      <c r="F51" s="59"/>
      <c r="K51" s="26">
        <v>60396941.381948158</v>
      </c>
      <c r="L51" s="27">
        <v>402.64627587965441</v>
      </c>
      <c r="M51" s="26" t="e">
        <f>K51-#REF!</f>
        <v>#REF!</v>
      </c>
    </row>
    <row r="60" spans="2:13">
      <c r="B60" s="3"/>
    </row>
    <row r="61" spans="2:13">
      <c r="B61" s="3"/>
    </row>
    <row r="62" spans="2:13">
      <c r="B62" s="3"/>
    </row>
    <row r="63" spans="2:13">
      <c r="B63" s="3"/>
    </row>
    <row r="64" spans="2:13">
      <c r="B64" s="3"/>
    </row>
    <row r="68" spans="2:2" ht="15.75">
      <c r="B68" s="11"/>
    </row>
  </sheetData>
  <sheetProtection password="E4DC" sheet="1" objects="1" scenarios="1" selectLockedCells="1"/>
  <mergeCells count="5">
    <mergeCell ref="D12:F12"/>
    <mergeCell ref="B2:F2"/>
    <mergeCell ref="B10:F10"/>
    <mergeCell ref="B1:F1"/>
    <mergeCell ref="C4:E4"/>
  </mergeCells>
  <printOptions horizontalCentered="1" verticalCentered="1"/>
  <pageMargins left="0.35" right="0.35" top="0.35" bottom="0.56999999999999995" header="0.25" footer="0.25"/>
  <pageSetup paperSize="17" scale="43" orientation="portrait" r:id="rId1"/>
  <headerFooter alignWithMargins="0">
    <oddFooter>&amp;L&amp;"Arial,Regular"Currie &amp;&amp; Brown
CLIENT CONFIDENTIAL&amp;C&amp;"Arial,Regular"&amp;9Rev 1&amp;R&amp;"Arial,Regular"Printed: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Main Summary</vt:lpstr>
      <vt:lpstr>Sheet2</vt:lpstr>
      <vt:lpstr>Sheet1</vt:lpstr>
      <vt:lpstr>'Main Summary'!EstDate</vt:lpstr>
      <vt:lpstr>'Main Summary'!Print_Area</vt:lpstr>
      <vt:lpstr>'Main Summary'!Project</vt:lpstr>
      <vt:lpstr>'Main Summary'!Revision</vt:lpstr>
    </vt:vector>
  </TitlesOfParts>
  <Manager>Clark &amp; Murphy</Manager>
  <Company>Currie&amp;Brown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Estimating Template</dc:title>
  <dc:creator>Jason Clark</dc:creator>
  <cp:lastModifiedBy>Cate Antisdel</cp:lastModifiedBy>
  <cp:lastPrinted>2012-05-16T21:24:36Z</cp:lastPrinted>
  <dcterms:created xsi:type="dcterms:W3CDTF">1999-07-15T20:53:54Z</dcterms:created>
  <dcterms:modified xsi:type="dcterms:W3CDTF">2012-05-16T21:26:55Z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r8>3.2</vt:r8>
  </property>
  <property fmtid="{D5CDD505-2E9C-101B-9397-08002B2CF9AE}" pid="3" name="_NewReviewCycle">
    <vt:lpwstr/>
  </property>
</Properties>
</file>