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shabazzs\Desktop\Various Contracting\To Bid 2026\OSU-Cascades Campus Mechanical Systems Preventive Maintenance and Repair\"/>
    </mc:Choice>
  </mc:AlternateContent>
  <xr:revisionPtr revIDLastSave="0" documentId="8_{A8AC3010-8046-40FB-99A1-6B3E526F1595}" xr6:coauthVersionLast="47" xr6:coauthVersionMax="47" xr10:uidLastSave="{00000000-0000-0000-0000-000000000000}"/>
  <workbookProtection workbookAlgorithmName="SHA-512" workbookHashValue="jhDn3FslM2D3hvGzw/JclkR9DwrdPs+uO4UMxXK9OZI7o40NngTtHm5uqu3Wb1bXQtygTATd/IaXBZuRK6wwtA==" workbookSaltValue="w22/zxJWN9WPvCaXmyFD5g==" workbookSpinCount="100000" lockStructure="1"/>
  <bookViews>
    <workbookView xWindow="-120" yWindow="-120" windowWidth="29040" windowHeight="15720" activeTab="1" xr2:uid="{00000000-000D-0000-FFFF-FFFF00000000}"/>
  </bookViews>
  <sheets>
    <sheet name="Instructions" sheetId="1" r:id="rId1"/>
    <sheet name="Preventative Maintenance Pricin" sheetId="2" r:id="rId2"/>
    <sheet name="Labor Rates" sheetId="3" r:id="rId3"/>
    <sheet name="Material Markups" sheetId="4" r:id="rId4"/>
    <sheet name="Emergency Service" sheetId="5" r:id="rId5"/>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 i="2" l="1"/>
  <c r="F9" i="2"/>
  <c r="H9" i="2" s="1"/>
  <c r="G8" i="2"/>
  <c r="F8" i="2"/>
  <c r="G7" i="2"/>
  <c r="F7" i="2"/>
  <c r="H7" i="2" s="1"/>
  <c r="G6" i="2"/>
  <c r="F6" i="2"/>
  <c r="H6" i="2" s="1"/>
  <c r="G5" i="2"/>
  <c r="F5" i="2"/>
  <c r="H5" i="2" s="1"/>
  <c r="G4" i="2"/>
  <c r="H4" i="2" s="1"/>
  <c r="F4" i="2"/>
  <c r="G3" i="2"/>
  <c r="F3" i="2"/>
  <c r="H3" i="2" s="1"/>
  <c r="G2" i="2"/>
  <c r="G10" i="2" s="1"/>
  <c r="F2" i="2"/>
  <c r="H2" i="2" s="1"/>
  <c r="H8" i="2" l="1"/>
  <c r="H10" i="2" s="1"/>
</calcChain>
</file>

<file path=xl/sharedStrings.xml><?xml version="1.0" encoding="utf-8"?>
<sst xmlns="http://schemas.openxmlformats.org/spreadsheetml/2006/main" count="58" uniqueCount="58">
  <si>
    <t>OSU PRICING EXHIBIT INSTRUCTIONS</t>
  </si>
  <si>
    <t>1. This Pricing Exhibit must be completed exactly as provided by Oregon State University.</t>
  </si>
  <si>
    <t>2. Offerors shall not alter, delete, add, or modify any rows, columns, formulas, or formatting.</t>
  </si>
  <si>
    <t>3. Offerors shall only enter pricing values in the blank cells provided for Offeror input.</t>
  </si>
  <si>
    <t>4. Pricing must be entered as a single numeric value. Pricing ranges such as '10-12', '10 to 12', or similar are not permitted.</t>
  </si>
  <si>
    <t>5. Text entries are not allowed in numeric pricing cells. Only numeric values are accepted.</t>
  </si>
  <si>
    <t>6. Alternative pricing tables or modified pricing sheets will not be accepted.</t>
  </si>
  <si>
    <t>7. The completed Pricing Exhibit must be submitted electronically with the Proposal.</t>
  </si>
  <si>
    <t>8. The Pricing Exhibit does not count toward the Proposal page limitation.</t>
  </si>
  <si>
    <t>9. Evaluation of cost will rely solely on the totals generated from this Pricing Exhibit.</t>
  </si>
  <si>
    <t>10. On the Preventative Maintenance Pricing sheet, the Equipment Category, Estimated Quantity of Equipment, and PM Visits Per Year columns are established by Oregon State University for proposal evaluation purposes and shall not be modified.</t>
  </si>
  <si>
    <t>11. Offerors shall enter the Labor Hours Per Visit and Technician Classification for each equipment category listed on the Preventative Maintenance Pricing sheet.</t>
  </si>
  <si>
    <t>12. The Technician Labor Rate shown on the Preventative Maintenance Pricing sheet will auto-populate from the Standard Hourly Rate entered on the Labor Rates sheet for the selected technician classification.</t>
  </si>
  <si>
    <t>13. The Pricing Exhibit will automatically calculate Total Annual PM Hours and Annual PM Labor Cost based on values entered by the Offeror.</t>
  </si>
  <si>
    <t>14. Labor classifications included in the Contractor Rate Schedule shall represent the fully burdened hourly rate for each classification performing work under the Contract. Rates shall include all labor-related costs including supervision, travel time, mobilization, overhead, and profit unless specifically identified otherwise in the Pricing Exhibit.</t>
  </si>
  <si>
    <t>15. Material markups shall represent the Offeror’s actual markup for materials furnished under the Contract. Material markups shall not be used to offset or rebalance labor rates proposed in the Contractor Rate Schedule.</t>
  </si>
  <si>
    <t>16. Response time commitments and emergency service rates shall be completed on the Emergency Service sheet.</t>
  </si>
  <si>
    <t>17. No maximum markup percentages are established in the attached solicitation materials; the Maximum Markup Percentage column is retained for OSU reference and is marked N/A.</t>
  </si>
  <si>
    <t>Equipment Category</t>
  </si>
  <si>
    <t>Estimated Quantity of Equipment</t>
  </si>
  <si>
    <t>PM Visits Per Year</t>
  </si>
  <si>
    <t>Labor Hours Per Visit</t>
  </si>
  <si>
    <t>Technician Classification</t>
  </si>
  <si>
    <t>Technician Labor Rate ($/hr)</t>
  </si>
  <si>
    <t>Total Annual PM Hours</t>
  </si>
  <si>
    <t>Annual PM Labor Cost ($)</t>
  </si>
  <si>
    <t>Air Handling Units (AHUs)</t>
  </si>
  <si>
    <t>Boilers</t>
  </si>
  <si>
    <t>Chillers</t>
  </si>
  <si>
    <t>Exhaust Fans (EFs)</t>
  </si>
  <si>
    <t>Heat Pumps</t>
  </si>
  <si>
    <t>Hydronic Valves and Valve Assemblies</t>
  </si>
  <si>
    <t>Pumps and Pumping Systems</t>
  </si>
  <si>
    <t>Sensible Fan Coil Units (SFCs)</t>
  </si>
  <si>
    <t>TOTAL PREVENTATIVE MAINTENANCE LABOR COST</t>
  </si>
  <si>
    <t>Labor Classification</t>
  </si>
  <si>
    <t>Standard Hourly Rate</t>
  </si>
  <si>
    <t>After Hours Rate</t>
  </si>
  <si>
    <t>Weekend Rate</t>
  </si>
  <si>
    <t>Holiday Rate</t>
  </si>
  <si>
    <t>HVAC Service Technician</t>
  </si>
  <si>
    <t>Senior HVAC Technician</t>
  </si>
  <si>
    <t>Controls Technician</t>
  </si>
  <si>
    <t>Apprentice Technician</t>
  </si>
  <si>
    <t>Service Supervisor</t>
  </si>
  <si>
    <t>Category</t>
  </si>
  <si>
    <t>Proposed Markup Percentage</t>
  </si>
  <si>
    <t>OEM Parts</t>
  </si>
  <si>
    <t>Non OEM Parts</t>
  </si>
  <si>
    <t>Consumables</t>
  </si>
  <si>
    <t>Subcontractor Work</t>
  </si>
  <si>
    <t>Service Type</t>
  </si>
  <si>
    <t>Response Time Commitment (Hours)</t>
  </si>
  <si>
    <t>Hourly Rate</t>
  </si>
  <si>
    <t>Emergency Service Business Hours</t>
  </si>
  <si>
    <t>Emergency Service After Hours</t>
  </si>
  <si>
    <t>Emergency Service Weekend</t>
  </si>
  <si>
    <t>Emergency Service Holiday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</si>
</sst>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0"/>
  </numFmts>
  <fonts count="7" x14ac:knownFonts="1">
    <font>
      <sz val="11"/>
      <color theme="1"/>
      <name val="Calibri"/>
      <family val="2"/>
      <scheme val="minor"/>
    </font>
    <font>
      <sz val="12"/>
      <color theme="1"/>
      <name val="Times New Roman"/>
      <family val="1"/>
    </font>
    <font>
      <b/>
      <sz val="14"/>
      <name val="Times New Roman"/>
      <family val="1"/>
    </font>
    <font>
      <sz val="14"/>
      <color theme="1"/>
      <name val="Times New Roman"/>
      <family val="1"/>
    </font>
    <font>
      <sz val="14"/>
      <color theme="1"/>
      <name val="Calibri"/>
      <family val="2"/>
      <scheme val="minor"/>
    </font>
    <font>
      <sz val="14"/>
      <color rgb="FF0000FF"/>
      <name val="Calibri"/>
      <family val="2"/>
    </font>
    <font>
      <sz val="14"/>
      <color theme="3" tint="0.59999389629810485"/>
      <name val="Times New Roman"/>
      <family val="1"/>
    </font>
  </fonts>
  <fills count="6">
    <fill>
      <patternFill patternType="none"/>
    </fill>
    <fill>
      <patternFill patternType="gray125"/>
    </fill>
    <fill>
      <patternFill patternType="solid">
        <fgColor rgb="FFE7E6E6"/>
      </patternFill>
    </fill>
    <fill>
      <patternFill patternType="solid">
        <fgColor rgb="FFF3F3F3"/>
      </patternFill>
    </fill>
    <fill>
      <patternFill patternType="solid">
        <fgColor rgb="FFD9D9D9"/>
      </patternFill>
    </fill>
    <fill>
      <patternFill patternType="solid">
        <fgColor rgb="FFEAF3FF"/>
      </patternFill>
    </fill>
  </fills>
  <borders count="3">
    <border>
      <left/>
      <right/>
      <top/>
      <bottom/>
      <diagonal/>
    </border>
    <border>
      <left/>
      <right/>
      <top style="thin">
        <color rgb="FF808080"/>
      </top>
      <bottom/>
      <diagonal/>
    </border>
    <border>
      <left/>
      <right/>
      <top style="thin">
        <color rgb="FFBFBFBF"/>
      </top>
      <bottom/>
      <diagonal/>
    </border>
  </borders>
  <cellStyleXfs count="1">
    <xf numFmtId="0" fontId="0" fillId="0" borderId="0"/>
  </cellStyleXfs>
  <cellXfs count="28">
    <xf numFmtId="0" fontId="0" fillId="0" borderId="0" xfId="0"/>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4" fillId="0" borderId="0" xfId="0" applyFont="1" applyAlignment="1">
      <alignment wrapText="1"/>
    </xf>
    <xf numFmtId="0" fontId="2" fillId="0" borderId="0" xfId="0" applyFont="1" applyAlignment="1">
      <alignment horizontal="left" vertical="center" wrapText="1"/>
    </xf>
    <xf numFmtId="0" fontId="3" fillId="2" borderId="0" xfId="0" applyFont="1" applyFill="1" applyAlignment="1">
      <alignment horizontal="left" vertical="center" wrapText="1"/>
    </xf>
    <xf numFmtId="1" fontId="3" fillId="2" borderId="0" xfId="0" applyNumberFormat="1" applyFont="1" applyFill="1" applyAlignment="1">
      <alignment horizontal="left" vertical="center" wrapText="1"/>
    </xf>
    <xf numFmtId="0" fontId="2" fillId="4" borderId="2" xfId="0" applyFont="1" applyFill="1" applyBorder="1" applyAlignment="1">
      <alignment horizontal="left" vertical="center" wrapText="1"/>
    </xf>
    <xf numFmtId="0" fontId="2" fillId="4" borderId="1" xfId="0" applyFont="1" applyFill="1" applyBorder="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0" xfId="0"/>
    <xf numFmtId="2" fontId="3" fillId="3" borderId="0" xfId="0" applyNumberFormat="1" applyFont="1" applyFill="1" applyAlignment="1">
      <alignment horizontal="left" vertical="center" wrapText="1"/>
    </xf>
    <xf numFmtId="164" fontId="3" fillId="3" borderId="0" xfId="0" applyNumberFormat="1" applyFont="1" applyFill="1" applyAlignment="1">
      <alignment horizontal="left" vertical="center" wrapText="1"/>
    </xf>
    <xf numFmtId="2" fontId="2" fillId="4" borderId="2" xfId="0" applyNumberFormat="1" applyFont="1" applyFill="1" applyBorder="1" applyAlignment="1">
      <alignment horizontal="left" vertical="center" wrapText="1"/>
    </xf>
    <xf numFmtId="164" fontId="2" fillId="4" borderId="2" xfId="0" applyNumberFormat="1" applyFont="1" applyFill="1" applyBorder="1" applyAlignment="1">
      <alignment horizontal="left" vertical="center" wrapText="1"/>
    </xf>
    <xf numFmtId="2" fontId="6" fillId="5" borderId="0" xfId="0" applyNumberFormat="1" applyFont="1" applyFill="1" applyAlignment="1" applyProtection="1">
      <alignment horizontal="left" vertical="center" wrapText="1"/>
      <protection locked="0"/>
    </xf>
    <xf numFmtId="0" fontId="6" fillId="5" borderId="0" xfId="0" applyFont="1" applyFill="1" applyAlignment="1" applyProtection="1">
      <alignment horizontal="left" vertical="center" wrapText="1"/>
      <protection locked="0"/>
    </xf>
    <xf numFmtId="164" fontId="6" fillId="3" borderId="0" xfId="0" applyNumberFormat="1" applyFont="1" applyFill="1" applyAlignment="1" applyProtection="1">
      <alignment horizontal="left" vertical="center" wrapText="1"/>
      <protection locked="0"/>
    </xf>
    <xf numFmtId="0" fontId="3" fillId="0" borderId="0" xfId="0" applyFont="1" applyAlignment="1">
      <alignment horizontal="left" vertical="center" wrapText="1"/>
    </xf>
    <xf numFmtId="0" fontId="4" fillId="0" borderId="0" xfId="0" applyFont="1"/>
    <xf numFmtId="164" fontId="5" fillId="5" borderId="0" xfId="0" applyNumberFormat="1" applyFont="1" applyFill="1" applyAlignment="1" applyProtection="1">
      <alignment horizontal="left" vertical="center" wrapText="1"/>
      <protection locked="0"/>
    </xf>
    <xf numFmtId="0" fontId="3" fillId="0" borderId="0" xfId="0" applyFont="1"/>
    <xf numFmtId="0" fontId="1" fillId="0" borderId="0" xfId="0" applyFont="1"/>
    <xf numFmtId="164" fontId="2" fillId="4" borderId="1" xfId="0" applyNumberFormat="1" applyFont="1" applyFill="1" applyBorder="1" applyAlignment="1">
      <alignment horizontal="left" vertical="center" wrapText="1"/>
    </xf>
    <xf numFmtId="165" fontId="5" fillId="5" borderId="0" xfId="0" applyNumberFormat="1" applyFont="1" applyFill="1" applyAlignment="1" applyProtection="1">
      <alignment horizontal="left" vertical="center" wrapText="1"/>
      <protection locked="0"/>
    </xf>
    <xf numFmtId="166" fontId="5" fillId="5" borderId="0" xfId="0" applyNumberFormat="1" applyFont="1" applyFill="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0"/>
  <sheetViews>
    <sheetView workbookViewId="0"/>
  </sheetViews>
  <sheetFormatPr defaultRowHeight="18.75" x14ac:dyDescent="0.3"/>
  <cols>
    <col min="1" max="1" width="255.5703125" style="4" customWidth="1"/>
  </cols>
  <sheetData>
    <row r="1" spans="1:1" s="24" customFormat="1" ht="24" customHeight="1" x14ac:dyDescent="0.25">
      <c r="A1" s="1" t="s">
        <v>0</v>
      </c>
    </row>
    <row r="2" spans="1:1" s="24" customFormat="1" ht="15.75" customHeight="1" x14ac:dyDescent="0.25">
      <c r="A2" s="2"/>
    </row>
    <row r="3" spans="1:1" s="24" customFormat="1" x14ac:dyDescent="0.25">
      <c r="A3" s="2" t="s">
        <v>1</v>
      </c>
    </row>
    <row r="4" spans="1:1" s="24" customFormat="1" x14ac:dyDescent="0.25">
      <c r="A4" s="2" t="s">
        <v>2</v>
      </c>
    </row>
    <row r="5" spans="1:1" s="24" customFormat="1" x14ac:dyDescent="0.25">
      <c r="A5" s="2" t="s">
        <v>3</v>
      </c>
    </row>
    <row r="6" spans="1:1" s="24" customFormat="1" x14ac:dyDescent="0.25">
      <c r="A6" s="2" t="s">
        <v>4</v>
      </c>
    </row>
    <row r="7" spans="1:1" s="24" customFormat="1" x14ac:dyDescent="0.25">
      <c r="A7" s="2" t="s">
        <v>5</v>
      </c>
    </row>
    <row r="8" spans="1:1" s="24" customFormat="1" x14ac:dyDescent="0.25">
      <c r="A8" s="2" t="s">
        <v>6</v>
      </c>
    </row>
    <row r="9" spans="1:1" s="24" customFormat="1" x14ac:dyDescent="0.25">
      <c r="A9" s="2" t="s">
        <v>7</v>
      </c>
    </row>
    <row r="10" spans="1:1" s="24" customFormat="1" x14ac:dyDescent="0.25">
      <c r="A10" s="2" t="s">
        <v>8</v>
      </c>
    </row>
    <row r="11" spans="1:1" s="24" customFormat="1" x14ac:dyDescent="0.25">
      <c r="A11" s="2" t="s">
        <v>9</v>
      </c>
    </row>
    <row r="12" spans="1:1" s="24" customFormat="1" ht="37.5" customHeight="1" x14ac:dyDescent="0.25">
      <c r="A12" s="2" t="s">
        <v>10</v>
      </c>
    </row>
    <row r="13" spans="1:1" s="24" customFormat="1" x14ac:dyDescent="0.25">
      <c r="A13" s="2" t="s">
        <v>11</v>
      </c>
    </row>
    <row r="14" spans="1:1" x14ac:dyDescent="0.25">
      <c r="A14" s="2" t="s">
        <v>12</v>
      </c>
    </row>
    <row r="15" spans="1:1" x14ac:dyDescent="0.25">
      <c r="A15" s="2" t="s">
        <v>13</v>
      </c>
    </row>
    <row r="16" spans="1:1" ht="37.5" customHeight="1" x14ac:dyDescent="0.25">
      <c r="A16" s="2" t="s">
        <v>14</v>
      </c>
    </row>
    <row r="17" spans="1:1" x14ac:dyDescent="0.25">
      <c r="A17" s="2" t="s">
        <v>15</v>
      </c>
    </row>
    <row r="18" spans="1:1" x14ac:dyDescent="0.25">
      <c r="A18" s="2" t="s">
        <v>16</v>
      </c>
    </row>
    <row r="19" spans="1:1" x14ac:dyDescent="0.25">
      <c r="A19" s="2" t="s">
        <v>17</v>
      </c>
    </row>
    <row r="20" spans="1:1" x14ac:dyDescent="0.25">
      <c r="A20" s="3"/>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
  <sheetViews>
    <sheetView tabSelected="1" workbookViewId="0">
      <selection activeCell="D2" sqref="D2"/>
    </sheetView>
  </sheetViews>
  <sheetFormatPr defaultRowHeight="15" x14ac:dyDescent="0.25"/>
  <cols>
    <col min="1" max="1" width="84.85546875" style="12" customWidth="1"/>
    <col min="2" max="2" width="42.42578125" style="12" customWidth="1"/>
    <col min="3" max="3" width="35.7109375" style="12" customWidth="1"/>
    <col min="4" max="4" width="32.42578125" style="12" customWidth="1"/>
    <col min="5" max="5" width="43" style="12" customWidth="1"/>
    <col min="6" max="6" width="38.42578125" style="12" customWidth="1"/>
    <col min="7" max="7" width="40" style="12" customWidth="1"/>
    <col min="8" max="8" width="39.5703125" style="12" customWidth="1"/>
    <col min="9" max="9" width="9.140625" style="12" customWidth="1"/>
  </cols>
  <sheetData>
    <row r="1" spans="1:8" s="23" customFormat="1" ht="39.950000000000003" customHeight="1" x14ac:dyDescent="0.3">
      <c r="A1" s="5" t="s">
        <v>18</v>
      </c>
      <c r="B1" s="5" t="s">
        <v>19</v>
      </c>
      <c r="C1" s="5" t="s">
        <v>20</v>
      </c>
      <c r="D1" s="5" t="s">
        <v>21</v>
      </c>
      <c r="E1" s="5" t="s">
        <v>22</v>
      </c>
      <c r="F1" s="5" t="s">
        <v>23</v>
      </c>
      <c r="G1" s="5" t="s">
        <v>24</v>
      </c>
      <c r="H1" s="5" t="s">
        <v>25</v>
      </c>
    </row>
    <row r="2" spans="1:8" s="23" customFormat="1" ht="15.75" customHeight="1" x14ac:dyDescent="0.3">
      <c r="A2" s="6" t="s">
        <v>26</v>
      </c>
      <c r="B2" s="7">
        <v>8</v>
      </c>
      <c r="C2" s="7">
        <v>2</v>
      </c>
      <c r="D2" s="17"/>
      <c r="E2" s="18"/>
      <c r="F2" s="19" t="str">
        <f>IF($E2="","",IFERROR(VLOOKUP($E2,'Labor Rates'!$A$2:$E$6,2,FALSE),""))</f>
        <v/>
      </c>
      <c r="G2" s="13" t="str">
        <f t="shared" ref="G2:G9" si="0">IF($D2="","",$B2*$C2*$D2)</f>
        <v/>
      </c>
      <c r="H2" s="14" t="str">
        <f t="shared" ref="H2:H9" si="1">IF(OR($F2="",$G2=""),"",$F2*$G2)</f>
        <v/>
      </c>
    </row>
    <row r="3" spans="1:8" s="23" customFormat="1" ht="15.75" customHeight="1" x14ac:dyDescent="0.3">
      <c r="A3" s="6" t="s">
        <v>27</v>
      </c>
      <c r="B3" s="7">
        <v>6</v>
      </c>
      <c r="C3" s="7">
        <v>1</v>
      </c>
      <c r="D3" s="17"/>
      <c r="E3" s="18"/>
      <c r="F3" s="19" t="str">
        <f>IF($E3="","",IFERROR(VLOOKUP($E3,'Labor Rates'!$A$2:$E$6,2,FALSE),""))</f>
        <v/>
      </c>
      <c r="G3" s="13" t="str">
        <f t="shared" si="0"/>
        <v/>
      </c>
      <c r="H3" s="14" t="str">
        <f t="shared" si="1"/>
        <v/>
      </c>
    </row>
    <row r="4" spans="1:8" s="23" customFormat="1" ht="15.75" customHeight="1" x14ac:dyDescent="0.3">
      <c r="A4" s="6" t="s">
        <v>28</v>
      </c>
      <c r="B4" s="7">
        <v>1</v>
      </c>
      <c r="C4" s="7">
        <v>2</v>
      </c>
      <c r="D4" s="17"/>
      <c r="E4" s="18"/>
      <c r="F4" s="19" t="str">
        <f>IF($E4="","",IFERROR(VLOOKUP($E4,'Labor Rates'!$A$2:$E$6,2,FALSE),""))</f>
        <v/>
      </c>
      <c r="G4" s="13" t="str">
        <f t="shared" si="0"/>
        <v/>
      </c>
      <c r="H4" s="14" t="str">
        <f t="shared" si="1"/>
        <v/>
      </c>
    </row>
    <row r="5" spans="1:8" s="23" customFormat="1" ht="15.75" customHeight="1" x14ac:dyDescent="0.3">
      <c r="A5" s="6" t="s">
        <v>29</v>
      </c>
      <c r="B5" s="7">
        <v>15</v>
      </c>
      <c r="C5" s="7">
        <v>2</v>
      </c>
      <c r="D5" s="17"/>
      <c r="E5" s="18"/>
      <c r="F5" s="19" t="str">
        <f>IF($E5="","",IFERROR(VLOOKUP($E5,'Labor Rates'!$A$2:$E$6,2,FALSE),""))</f>
        <v/>
      </c>
      <c r="G5" s="13" t="str">
        <f t="shared" si="0"/>
        <v/>
      </c>
      <c r="H5" s="14" t="str">
        <f t="shared" si="1"/>
        <v/>
      </c>
    </row>
    <row r="6" spans="1:8" s="23" customFormat="1" ht="15.75" customHeight="1" x14ac:dyDescent="0.3">
      <c r="A6" s="6" t="s">
        <v>30</v>
      </c>
      <c r="B6" s="7">
        <v>25</v>
      </c>
      <c r="C6" s="7">
        <v>1</v>
      </c>
      <c r="D6" s="17"/>
      <c r="E6" s="18"/>
      <c r="F6" s="19" t="str">
        <f>IF($E6="","",IFERROR(VLOOKUP($E6,'Labor Rates'!$A$2:$E$6,2,FALSE),""))</f>
        <v/>
      </c>
      <c r="G6" s="13" t="str">
        <f t="shared" si="0"/>
        <v/>
      </c>
      <c r="H6" s="14" t="str">
        <f t="shared" si="1"/>
        <v/>
      </c>
    </row>
    <row r="7" spans="1:8" s="23" customFormat="1" ht="15.75" customHeight="1" x14ac:dyDescent="0.3">
      <c r="A7" s="6" t="s">
        <v>31</v>
      </c>
      <c r="B7" s="7">
        <v>45</v>
      </c>
      <c r="C7" s="7">
        <v>1</v>
      </c>
      <c r="D7" s="17"/>
      <c r="E7" s="18"/>
      <c r="F7" s="19" t="str">
        <f>IF($E7="","",IFERROR(VLOOKUP($E7,'Labor Rates'!$A$2:$E$6,2,FALSE),""))</f>
        <v/>
      </c>
      <c r="G7" s="13" t="str">
        <f t="shared" si="0"/>
        <v/>
      </c>
      <c r="H7" s="14" t="str">
        <f t="shared" si="1"/>
        <v/>
      </c>
    </row>
    <row r="8" spans="1:8" s="23" customFormat="1" ht="15.75" customHeight="1" x14ac:dyDescent="0.3">
      <c r="A8" s="6" t="s">
        <v>32</v>
      </c>
      <c r="B8" s="7">
        <v>45</v>
      </c>
      <c r="C8" s="7">
        <v>2</v>
      </c>
      <c r="D8" s="17"/>
      <c r="E8" s="18"/>
      <c r="F8" s="19" t="str">
        <f>IF($E8="","",IFERROR(VLOOKUP($E8,'Labor Rates'!$A$2:$E$6,2,FALSE),""))</f>
        <v/>
      </c>
      <c r="G8" s="13" t="str">
        <f t="shared" si="0"/>
        <v/>
      </c>
      <c r="H8" s="14" t="str">
        <f t="shared" si="1"/>
        <v/>
      </c>
    </row>
    <row r="9" spans="1:8" s="23" customFormat="1" ht="15.75" customHeight="1" x14ac:dyDescent="0.3">
      <c r="A9" s="6" t="s">
        <v>33</v>
      </c>
      <c r="B9" s="7">
        <v>45</v>
      </c>
      <c r="C9" s="7">
        <v>1</v>
      </c>
      <c r="D9" s="17"/>
      <c r="E9" s="18"/>
      <c r="F9" s="19" t="str">
        <f>IF($E9="","",IFERROR(VLOOKUP($E9,'Labor Rates'!$A$2:$E$6,2,FALSE),""))</f>
        <v/>
      </c>
      <c r="G9" s="13" t="str">
        <f t="shared" si="0"/>
        <v/>
      </c>
      <c r="H9" s="14" t="str">
        <f t="shared" si="1"/>
        <v/>
      </c>
    </row>
    <row r="10" spans="1:8" s="23" customFormat="1" ht="32.1" customHeight="1" x14ac:dyDescent="0.3">
      <c r="A10" s="8" t="s">
        <v>34</v>
      </c>
      <c r="B10" s="9"/>
      <c r="C10" s="9"/>
      <c r="D10" s="9"/>
      <c r="E10" s="9"/>
      <c r="F10" s="25"/>
      <c r="G10" s="15">
        <f>SUM(G2:G9)</f>
        <v>0</v>
      </c>
      <c r="H10" s="16">
        <f>SUM(H2:H9)</f>
        <v>0</v>
      </c>
    </row>
    <row r="11" spans="1:8" s="24" customFormat="1" ht="15.75" customHeight="1" x14ac:dyDescent="0.25">
      <c r="A11" s="10"/>
      <c r="B11" s="11"/>
      <c r="C11" s="11"/>
      <c r="D11" s="11"/>
      <c r="E11" s="11"/>
      <c r="F11" s="11"/>
      <c r="G11" s="11"/>
      <c r="H11" s="11"/>
    </row>
    <row r="12" spans="1:8" s="24" customFormat="1" ht="15.75" customHeight="1" x14ac:dyDescent="0.25">
      <c r="A12" s="10"/>
      <c r="B12" s="11"/>
      <c r="C12" s="11"/>
      <c r="D12" s="11"/>
      <c r="E12" s="11"/>
      <c r="F12" s="11"/>
      <c r="G12" s="11"/>
      <c r="H12" s="11"/>
    </row>
    <row r="13" spans="1:8" s="24" customFormat="1" ht="15.75" customHeight="1" x14ac:dyDescent="0.25">
      <c r="A13" s="10"/>
      <c r="B13" s="11"/>
      <c r="C13" s="11"/>
      <c r="D13" s="11"/>
      <c r="E13" s="11"/>
      <c r="F13" s="11"/>
      <c r="G13" s="11"/>
      <c r="H13" s="11"/>
    </row>
    <row r="14" spans="1:8" s="24" customFormat="1" ht="15.75" customHeight="1" x14ac:dyDescent="0.25">
      <c r="A14" s="10"/>
      <c r="B14" s="11"/>
      <c r="C14" s="11"/>
      <c r="D14" s="11"/>
      <c r="E14" s="11"/>
      <c r="F14" s="11"/>
      <c r="G14" s="11"/>
      <c r="H14" s="11"/>
    </row>
    <row r="15" spans="1:8" s="24" customFormat="1" ht="15.75" customHeight="1" x14ac:dyDescent="0.25">
      <c r="A15" s="10"/>
      <c r="B15" s="11"/>
      <c r="C15" s="11"/>
      <c r="D15" s="11"/>
      <c r="E15" s="11"/>
      <c r="F15" s="11"/>
      <c r="G15" s="11"/>
      <c r="H15" s="11"/>
    </row>
    <row r="16" spans="1:8" ht="15.75" customHeight="1" x14ac:dyDescent="0.25">
      <c r="A16" s="10"/>
      <c r="B16" s="11"/>
      <c r="C16" s="11"/>
      <c r="D16" s="11"/>
      <c r="E16" s="11"/>
      <c r="F16" s="11"/>
      <c r="G16" s="11"/>
      <c r="H16" s="11"/>
    </row>
    <row r="17" spans="1:8" ht="15.75" customHeight="1" x14ac:dyDescent="0.25">
      <c r="A17" s="10"/>
      <c r="B17" s="11"/>
      <c r="C17" s="11"/>
      <c r="D17" s="11"/>
      <c r="E17" s="11"/>
      <c r="F17" s="11"/>
      <c r="G17" s="11"/>
      <c r="H17" s="11"/>
    </row>
    <row r="18" spans="1:8" ht="15.75" customHeight="1" x14ac:dyDescent="0.25">
      <c r="A18" s="10"/>
      <c r="B18" s="11"/>
      <c r="C18" s="11"/>
      <c r="D18" s="11"/>
      <c r="E18" s="11"/>
      <c r="F18" s="11"/>
      <c r="G18" s="11"/>
      <c r="H18" s="11"/>
    </row>
    <row r="19" spans="1:8" ht="15.75" customHeight="1" x14ac:dyDescent="0.25">
      <c r="A19" s="10"/>
      <c r="B19" s="11"/>
      <c r="C19" s="11"/>
      <c r="D19" s="11"/>
      <c r="E19" s="11"/>
      <c r="F19" s="11"/>
      <c r="G19" s="11"/>
      <c r="H19" s="11"/>
    </row>
  </sheetData>
  <sheetProtection algorithmName="SHA-512" hashValue="megpS9ZNLEBaS7YL+cbUBdq8/OWeFHXd0dbvA2+axe7KAyz5q/tqemNT1FYwfAQcaQyJAzapAcBKwr9BMDdgAQ==" saltValue="k8/RMy80iyHVWtZ5yZlEEQ==" spinCount="100000" sheet="1" objects="1" scenarios="1" selectLockedCells="1"/>
  <dataValidations count="1">
    <dataValidation type="decimal" operator="greaterThanOrEqual" sqref="B2 B3 B4 B5 B6 B7 B8 B9 B10 B11 B12 B13 B14 C2 C3 C4 C5 C6 C7 C8 C9 C10 C11 C12 C13 C14 D2 D3 D4 D5 D6 D7 D8 D9 D10 D11 D12 D13 D14 E2 E3 E4 E5 E6 E7 E8 E9 E10 E11 E12 E13 E14 F2 F3 F4 F5 F6 F7 F8 F9 F10 F11 F12 F13 F14 G2 G3 G4 G5 G6 G7 G8 G9 G10 G11 G12 G13 G14" xr:uid="{00000000-0002-0000-0100-000000000000}">
      <formula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7"/>
  <sheetViews>
    <sheetView workbookViewId="0">
      <selection activeCell="E6" sqref="E6"/>
    </sheetView>
  </sheetViews>
  <sheetFormatPr defaultRowHeight="15" x14ac:dyDescent="0.25"/>
  <cols>
    <col min="1" max="1" width="28" style="12" customWidth="1"/>
    <col min="2" max="2" width="35.42578125" style="12" customWidth="1"/>
    <col min="3" max="3" width="25.5703125" style="12" customWidth="1"/>
    <col min="4" max="4" width="25.85546875" style="12" customWidth="1"/>
    <col min="5" max="5" width="23.7109375" style="12" customWidth="1"/>
    <col min="6" max="28" width="9.140625" style="12" customWidth="1"/>
  </cols>
  <sheetData>
    <row r="1" spans="1:5" s="23" customFormat="1" ht="33.950000000000003" customHeight="1" x14ac:dyDescent="0.3">
      <c r="A1" s="5" t="s">
        <v>35</v>
      </c>
      <c r="B1" s="5" t="s">
        <v>36</v>
      </c>
      <c r="C1" s="5" t="s">
        <v>37</v>
      </c>
      <c r="D1" s="5" t="s">
        <v>38</v>
      </c>
      <c r="E1" s="5" t="s">
        <v>39</v>
      </c>
    </row>
    <row r="2" spans="1:5" s="23" customFormat="1" ht="15.75" customHeight="1" x14ac:dyDescent="0.3">
      <c r="A2" s="20" t="s">
        <v>40</v>
      </c>
      <c r="B2" s="22"/>
      <c r="C2" s="22"/>
      <c r="D2" s="22"/>
      <c r="E2" s="22"/>
    </row>
    <row r="3" spans="1:5" s="23" customFormat="1" ht="15.75" customHeight="1" x14ac:dyDescent="0.3">
      <c r="A3" s="20" t="s">
        <v>41</v>
      </c>
      <c r="B3" s="22"/>
      <c r="C3" s="22"/>
      <c r="D3" s="22"/>
      <c r="E3" s="22"/>
    </row>
    <row r="4" spans="1:5" s="23" customFormat="1" ht="15.75" customHeight="1" x14ac:dyDescent="0.3">
      <c r="A4" s="20" t="s">
        <v>42</v>
      </c>
      <c r="B4" s="22"/>
      <c r="C4" s="22"/>
      <c r="D4" s="22"/>
      <c r="E4" s="22"/>
    </row>
    <row r="5" spans="1:5" s="23" customFormat="1" ht="15.75" customHeight="1" x14ac:dyDescent="0.3">
      <c r="A5" s="20" t="s">
        <v>43</v>
      </c>
      <c r="B5" s="22"/>
      <c r="C5" s="22"/>
      <c r="D5" s="22"/>
      <c r="E5" s="22"/>
    </row>
    <row r="6" spans="1:5" s="23" customFormat="1" ht="15.75" customHeight="1" x14ac:dyDescent="0.3">
      <c r="A6" s="20" t="s">
        <v>44</v>
      </c>
      <c r="B6" s="22"/>
      <c r="C6" s="22"/>
      <c r="D6" s="22"/>
      <c r="E6" s="22"/>
    </row>
    <row r="7" spans="1:5" s="21" customFormat="1" ht="18.75" customHeight="1" x14ac:dyDescent="0.3"/>
  </sheetData>
  <sheetProtection algorithmName="SHA-512" hashValue="yWtFwBQA4ooVc8PimGqO9dw/tm4i8jFMMFNZTIr/b5lkjsIdJ1SQGCCE4voyis4fwc+zqmICxZkbsetC8Xu2rg==" saltValue="KQOmNP2ojyjfL9FuUjVHng==" spinCount="100000" sheet="1" objects="1" scenarios="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5"/>
  <sheetViews>
    <sheetView workbookViewId="0">
      <selection activeCell="B4" sqref="B4"/>
    </sheetView>
  </sheetViews>
  <sheetFormatPr defaultRowHeight="15" x14ac:dyDescent="0.25"/>
  <cols>
    <col min="1" max="1" width="42.7109375" style="12" customWidth="1"/>
    <col min="2" max="2" width="49.140625" style="12" customWidth="1"/>
    <col min="3" max="32" width="9.140625" style="12" customWidth="1"/>
  </cols>
  <sheetData>
    <row r="1" spans="1:2" s="23" customFormat="1" ht="33.950000000000003" customHeight="1" x14ac:dyDescent="0.3">
      <c r="A1" s="5" t="s">
        <v>45</v>
      </c>
      <c r="B1" s="5" t="s">
        <v>46</v>
      </c>
    </row>
    <row r="2" spans="1:2" s="23" customFormat="1" ht="15.75" customHeight="1" x14ac:dyDescent="0.3">
      <c r="A2" s="20" t="s">
        <v>47</v>
      </c>
      <c r="B2" s="26"/>
    </row>
    <row r="3" spans="1:2" s="23" customFormat="1" ht="15.75" customHeight="1" x14ac:dyDescent="0.3">
      <c r="A3" s="20" t="s">
        <v>48</v>
      </c>
      <c r="B3" s="26"/>
    </row>
    <row r="4" spans="1:2" s="23" customFormat="1" ht="15.75" customHeight="1" x14ac:dyDescent="0.3">
      <c r="A4" s="20" t="s">
        <v>49</v>
      </c>
      <c r="B4" s="26"/>
    </row>
    <row r="5" spans="1:2" s="23" customFormat="1" ht="15.75" customHeight="1" x14ac:dyDescent="0.3">
      <c r="A5" s="20" t="s">
        <v>50</v>
      </c>
      <c r="B5" s="26"/>
    </row>
  </sheetData>
  <sheetProtection algorithmName="SHA-512" hashValue="kCb/9dcsNN8tRWhI3YvB0gP3F4LEDvJfhMSDSgb0HxGZictgu8PY5A6q0EZFGTFl0L0Iuj7hY3hDIqFuXIYuFw==" saltValue="KyHvrcF2PRu2xwFSvqf08g==" spinCount="100000" sheet="1" objects="1" scenarios="1"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
  <sheetViews>
    <sheetView workbookViewId="0">
      <selection activeCell="C5" sqref="C5"/>
    </sheetView>
  </sheetViews>
  <sheetFormatPr defaultRowHeight="15" x14ac:dyDescent="0.25"/>
  <cols>
    <col min="1" max="1" width="43.85546875" style="12" customWidth="1"/>
    <col min="2" max="2" width="53.28515625" style="12" customWidth="1"/>
    <col min="3" max="3" width="18" style="12" customWidth="1"/>
  </cols>
  <sheetData>
    <row r="1" spans="1:3" s="23" customFormat="1" ht="33.950000000000003" customHeight="1" x14ac:dyDescent="0.3">
      <c r="A1" s="5" t="s">
        <v>51</v>
      </c>
      <c r="B1" s="5" t="s">
        <v>52</v>
      </c>
      <c r="C1" s="5" t="s">
        <v>53</v>
      </c>
    </row>
    <row r="2" spans="1:3" s="23" customFormat="1" ht="15.75" customHeight="1" x14ac:dyDescent="0.3">
      <c r="A2" s="20" t="s">
        <v>54</v>
      </c>
      <c r="B2" s="27"/>
      <c r="C2" s="22"/>
    </row>
    <row r="3" spans="1:3" s="23" customFormat="1" ht="15.75" customHeight="1" x14ac:dyDescent="0.3">
      <c r="A3" s="20" t="s">
        <v>55</v>
      </c>
      <c r="B3" s="27"/>
      <c r="C3" s="22"/>
    </row>
    <row r="4" spans="1:3" s="23" customFormat="1" ht="15.75" customHeight="1" x14ac:dyDescent="0.3">
      <c r="A4" s="20" t="s">
        <v>56</v>
      </c>
      <c r="B4" s="27"/>
      <c r="C4" s="22"/>
    </row>
    <row r="5" spans="1:3" s="23" customFormat="1" ht="15.75" customHeight="1" x14ac:dyDescent="0.3">
      <c r="A5" s="20" t="s">
        <v>57</v>
      </c>
      <c r="B5" s="27"/>
      <c r="C5" s="22"/>
    </row>
  </sheetData>
  <sheetProtection algorithmName="SHA-512" hashValue="mJc1NM818CkBlx8vvWA3jmJ5dAEMqTi6DlKOG/ivKRw2zBxBmSm30cNfxtcc5rVu7VZ7OcRDL6GL2wC1X8oZlg==" saltValue="+7GX31jlRUQm0bzIn8kFLw==" spinCount="100000"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Preventative Maintenance Pricin</vt:lpstr>
      <vt:lpstr>Labor Rates</vt:lpstr>
      <vt:lpstr>Material Markups</vt:lpstr>
      <vt:lpstr>Emergency Service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Shabazz, Shoshana</cp:lastModifiedBy>
  <dcterms:created xsi:type="dcterms:W3CDTF">2026-04-09T20:45:55Z</dcterms:created>
  <dcterms:modified xsi:type="dcterms:W3CDTF">2026-04-10T22:51:09Z</dcterms:modified>
</cp:coreProperties>
</file>